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URMAG\Desktop\"/>
    </mc:Choice>
  </mc:AlternateContent>
  <xr:revisionPtr revIDLastSave="0" documentId="8_{2594D0A2-4A15-49C2-98DB-164457B54677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33" i="1" l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H29" i="1"/>
  <c r="G29" i="1"/>
  <c r="L29" i="1"/>
  <c r="K29" i="1"/>
  <c r="J29" i="1"/>
  <c r="I29" i="1"/>
  <c r="P29" i="1"/>
  <c r="O29" i="1"/>
  <c r="N29" i="1"/>
  <c r="M29" i="1"/>
  <c r="T29" i="1"/>
  <c r="S29" i="1"/>
  <c r="R29" i="1"/>
  <c r="Q29" i="1"/>
  <c r="X29" i="1"/>
  <c r="W29" i="1"/>
  <c r="V29" i="1"/>
  <c r="U29" i="1"/>
  <c r="Y29" i="1"/>
  <c r="Z29" i="1"/>
  <c r="AA29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AA22" i="1"/>
  <c r="AB25" i="1"/>
  <c r="AB29" i="1"/>
  <c r="AB27" i="1"/>
  <c r="AB22" i="1"/>
  <c r="AB19" i="1"/>
  <c r="AB12" i="1"/>
  <c r="AB10" i="1"/>
  <c r="AA27" i="1"/>
  <c r="AA19" i="1"/>
  <c r="AA12" i="1"/>
  <c r="AA10" i="1"/>
  <c r="Z27" i="1"/>
  <c r="AI16" i="1" l="1"/>
  <c r="AI17" i="1"/>
  <c r="AI15" i="1"/>
  <c r="AI14" i="1"/>
  <c r="AI13" i="1"/>
  <c r="AI8" i="1"/>
  <c r="AI9" i="1"/>
  <c r="AI7" i="1"/>
  <c r="AI27" i="1"/>
  <c r="AI12" i="1"/>
  <c r="Z19" i="1"/>
  <c r="Z12" i="1"/>
  <c r="Z10" i="1"/>
  <c r="Y27" i="1"/>
  <c r="Y19" i="1"/>
  <c r="Y12" i="1"/>
  <c r="Y10" i="1"/>
  <c r="X27" i="1"/>
  <c r="W27" i="1"/>
  <c r="X19" i="1"/>
  <c r="X12" i="1"/>
  <c r="X10" i="1"/>
  <c r="W19" i="1"/>
  <c r="AB34" i="1" s="1"/>
  <c r="W12" i="1"/>
  <c r="AI18" i="1" s="1"/>
  <c r="W10" i="1"/>
  <c r="AH14" i="1"/>
  <c r="AH15" i="1"/>
  <c r="AH16" i="1"/>
  <c r="AH17" i="1"/>
  <c r="AH18" i="1"/>
  <c r="AH13" i="1"/>
  <c r="AH8" i="1"/>
  <c r="AH9" i="1"/>
  <c r="AH7" i="1"/>
  <c r="AH27" i="1"/>
  <c r="AH12" i="1"/>
  <c r="V19" i="1"/>
  <c r="AA34" i="1" s="1"/>
  <c r="V12" i="1"/>
  <c r="V10" i="1"/>
  <c r="AI32" i="1" l="1"/>
  <c r="AI19" i="1"/>
  <c r="AI10" i="1"/>
  <c r="AI23" i="1"/>
  <c r="AI29" i="1"/>
  <c r="AI33" i="1"/>
  <c r="AI22" i="1"/>
  <c r="AI24" i="1"/>
  <c r="AH19" i="1"/>
  <c r="AH10" i="1"/>
  <c r="AI34" i="1" l="1"/>
  <c r="AI25" i="1"/>
  <c r="T19" i="1"/>
  <c r="Y34" i="1" s="1"/>
  <c r="T12" i="1"/>
  <c r="T10" i="1"/>
  <c r="U19" i="1"/>
  <c r="Z34" i="1" s="1"/>
  <c r="U12" i="1"/>
  <c r="U10" i="1"/>
  <c r="S12" i="1" l="1"/>
  <c r="S19" i="1"/>
  <c r="X34" i="1" s="1"/>
  <c r="S10" i="1"/>
  <c r="AD14" i="1" l="1"/>
  <c r="AE14" i="1"/>
  <c r="AF14" i="1"/>
  <c r="AG14" i="1"/>
  <c r="AD15" i="1"/>
  <c r="AE15" i="1"/>
  <c r="AF15" i="1"/>
  <c r="AG15" i="1"/>
  <c r="AD16" i="1"/>
  <c r="AE16" i="1"/>
  <c r="AF16" i="1"/>
  <c r="AG16" i="1"/>
  <c r="AD17" i="1"/>
  <c r="AE17" i="1"/>
  <c r="AF17" i="1"/>
  <c r="AG17" i="1"/>
  <c r="AD18" i="1"/>
  <c r="AE18" i="1"/>
  <c r="AF18" i="1"/>
  <c r="AG18" i="1"/>
  <c r="AG13" i="1"/>
  <c r="AF13" i="1"/>
  <c r="AE13" i="1"/>
  <c r="AD13" i="1"/>
  <c r="AD8" i="1"/>
  <c r="AE8" i="1"/>
  <c r="AF8" i="1"/>
  <c r="AG8" i="1"/>
  <c r="AD9" i="1"/>
  <c r="AE9" i="1"/>
  <c r="AF9" i="1"/>
  <c r="AG9" i="1"/>
  <c r="AG7" i="1"/>
  <c r="AH22" i="1" s="1"/>
  <c r="AF7" i="1"/>
  <c r="AE7" i="1"/>
  <c r="AD7" i="1"/>
  <c r="AF24" i="1" l="1"/>
  <c r="AF32" i="1"/>
  <c r="AE23" i="1"/>
  <c r="AE32" i="1"/>
  <c r="AG24" i="1"/>
  <c r="AH24" i="1"/>
  <c r="AG32" i="1"/>
  <c r="AH32" i="1"/>
  <c r="AG23" i="1"/>
  <c r="AH23" i="1"/>
  <c r="AG33" i="1"/>
  <c r="AH33" i="1"/>
  <c r="AF33" i="1"/>
  <c r="AE29" i="1"/>
  <c r="AG29" i="1"/>
  <c r="AH29" i="1"/>
  <c r="AE22" i="1"/>
  <c r="AG22" i="1"/>
  <c r="AF22" i="1"/>
  <c r="AE24" i="1"/>
  <c r="AF29" i="1"/>
  <c r="AF23" i="1"/>
  <c r="AE33" i="1"/>
  <c r="AE12" i="1"/>
  <c r="AF12" i="1"/>
  <c r="AG12" i="1"/>
  <c r="AD12" i="1"/>
  <c r="AG27" i="1"/>
  <c r="AG19" i="1"/>
  <c r="AH34" i="1" s="1"/>
  <c r="AF19" i="1"/>
  <c r="AE19" i="1"/>
  <c r="AD19" i="1"/>
  <c r="AG10" i="1"/>
  <c r="AH25" i="1" s="1"/>
  <c r="AF10" i="1"/>
  <c r="AE10" i="1"/>
  <c r="AD10" i="1"/>
  <c r="R19" i="1"/>
  <c r="W34" i="1" s="1"/>
  <c r="R12" i="1"/>
  <c r="R10" i="1"/>
  <c r="AE34" i="1" l="1"/>
  <c r="AF34" i="1"/>
  <c r="AF25" i="1"/>
  <c r="AG34" i="1"/>
  <c r="AE25" i="1"/>
  <c r="AG25" i="1"/>
  <c r="Q19" i="1"/>
  <c r="V34" i="1" s="1"/>
  <c r="Q12" i="1"/>
  <c r="Q10" i="1"/>
  <c r="P19" i="1" l="1"/>
  <c r="U34" i="1" s="1"/>
  <c r="P12" i="1"/>
  <c r="P10" i="1"/>
  <c r="O19" i="1" l="1"/>
  <c r="O12" i="1"/>
  <c r="O10" i="1"/>
  <c r="S34" i="1" l="1"/>
  <c r="T34" i="1"/>
  <c r="N27" i="1"/>
  <c r="N19" i="1"/>
  <c r="R34" i="1" s="1"/>
  <c r="N12" i="1"/>
  <c r="N10" i="1"/>
  <c r="M27" i="1" l="1"/>
  <c r="M19" i="1"/>
  <c r="Q34" i="1" s="1"/>
  <c r="M12" i="1"/>
  <c r="M10" i="1"/>
  <c r="L27" i="1" l="1"/>
  <c r="L19" i="1"/>
  <c r="P34" i="1" s="1"/>
  <c r="L12" i="1"/>
  <c r="L10" i="1"/>
  <c r="K27" i="1" l="1"/>
  <c r="K12" i="1"/>
  <c r="K19" i="1"/>
  <c r="O34" i="1" s="1"/>
  <c r="K10" i="1"/>
  <c r="J27" i="1" l="1"/>
  <c r="J19" i="1"/>
  <c r="N34" i="1" s="1"/>
  <c r="J12" i="1"/>
  <c r="J10" i="1"/>
  <c r="I27" i="1"/>
  <c r="H27" i="1"/>
  <c r="I19" i="1"/>
  <c r="M34" i="1" s="1"/>
  <c r="H19" i="1"/>
  <c r="L34" i="1" s="1"/>
  <c r="G19" i="1"/>
  <c r="K34" i="1" s="1"/>
  <c r="I12" i="1"/>
  <c r="H12" i="1"/>
  <c r="I10" i="1"/>
  <c r="H10" i="1"/>
  <c r="G10" i="1"/>
  <c r="J34" i="1" l="1"/>
  <c r="I34" i="1" l="1"/>
  <c r="H34" i="1" l="1"/>
  <c r="G34" i="1" l="1"/>
</calcChain>
</file>

<file path=xl/sharedStrings.xml><?xml version="1.0" encoding="utf-8"?>
<sst xmlns="http://schemas.openxmlformats.org/spreadsheetml/2006/main" count="298" uniqueCount="85">
  <si>
    <t>Activité</t>
  </si>
  <si>
    <t>Agences de voyage</t>
  </si>
  <si>
    <t>Voyagistes</t>
  </si>
  <si>
    <t>Services de réservation et activités connexes</t>
  </si>
  <si>
    <t>Ensemble voyages</t>
  </si>
  <si>
    <t>Transports aériens de passagers</t>
  </si>
  <si>
    <t>Transports de voyageurs par taxis</t>
  </si>
  <si>
    <t>Transports fluviaux de passagers</t>
  </si>
  <si>
    <t>Transports maritimes et côtiers de passagers</t>
  </si>
  <si>
    <t>Transports routiers réguliers de voyageurs</t>
  </si>
  <si>
    <t>Autres transports routiers de voyageurs</t>
  </si>
  <si>
    <t>Ensemble transport de voyageurs</t>
  </si>
  <si>
    <t>4932Z</t>
  </si>
  <si>
    <t>4939A</t>
  </si>
  <si>
    <t>4939B</t>
  </si>
  <si>
    <t>7911Z</t>
  </si>
  <si>
    <t>7912Z</t>
  </si>
  <si>
    <t>7990Z</t>
  </si>
  <si>
    <t>5110Z</t>
  </si>
  <si>
    <t>5030Z</t>
  </si>
  <si>
    <t>5010Z</t>
  </si>
  <si>
    <t>-</t>
  </si>
  <si>
    <t>2017T1</t>
  </si>
  <si>
    <t>EVOL T1 2017/2016</t>
  </si>
  <si>
    <t>2017T2</t>
  </si>
  <si>
    <t>EVOL T2 2017/2017</t>
  </si>
  <si>
    <t>2017T3</t>
  </si>
  <si>
    <t>EVOL T3 2017/2017</t>
  </si>
  <si>
    <t>2017T4</t>
  </si>
  <si>
    <t>EVOL T3 2017/2018</t>
  </si>
  <si>
    <t>EVOL ANNEE 20176/2016</t>
  </si>
  <si>
    <t>EVOL ANNEE 2017/2016</t>
  </si>
  <si>
    <t>EVOL ANNEE 2018/2017</t>
  </si>
  <si>
    <t>2018T1</t>
  </si>
  <si>
    <t>2018T2</t>
  </si>
  <si>
    <t>2018T3</t>
  </si>
  <si>
    <t>EVOL T1 2018/2017</t>
  </si>
  <si>
    <t>EVOL T2 2018/2017</t>
  </si>
  <si>
    <t>2018T4</t>
  </si>
  <si>
    <t>EVOL T3 2018/2017</t>
  </si>
  <si>
    <t>EVOL T4 2018/2017</t>
  </si>
  <si>
    <t>2019T1</t>
  </si>
  <si>
    <t>EVOL T1 2019/2018</t>
  </si>
  <si>
    <t>2019T2</t>
  </si>
  <si>
    <t>2019T3</t>
  </si>
  <si>
    <t>EVOL T3 2019/2018</t>
  </si>
  <si>
    <t>EVOL T2 2019/2018</t>
  </si>
  <si>
    <t>2019T4</t>
  </si>
  <si>
    <t>EVOL T4 2019/2018</t>
  </si>
  <si>
    <t>2020T1</t>
  </si>
  <si>
    <t>EVOL ANNEE 2019/2018</t>
  </si>
  <si>
    <t>EVOL T1 2020/2019</t>
  </si>
  <si>
    <t>EVOL T2 2020/2019</t>
  </si>
  <si>
    <t>2020T4</t>
  </si>
  <si>
    <t>2020T3</t>
  </si>
  <si>
    <t>2020T2</t>
  </si>
  <si>
    <t>EVOL T2 2017/2016</t>
  </si>
  <si>
    <t>EVOL T3 2017/2016</t>
  </si>
  <si>
    <t>Statistiques de défaillances (ouvertures de sauvegardes, redressements judiciares et liquidations judiciaires directes)</t>
  </si>
  <si>
    <t>EVOL T3 2020/2019</t>
  </si>
  <si>
    <t>EVOL T4 2020/2019</t>
  </si>
  <si>
    <t>EVOL ANNEE 2020/2019</t>
  </si>
  <si>
    <t>2021T1</t>
  </si>
  <si>
    <t>EVOL T1 2021/2020</t>
  </si>
  <si>
    <t>2021T2</t>
  </si>
  <si>
    <t>EVOL T2 2021/2020</t>
  </si>
  <si>
    <t>2021T3</t>
  </si>
  <si>
    <t>EVOL T3 2021/2020</t>
  </si>
  <si>
    <t>2021T4</t>
  </si>
  <si>
    <t>EVOL T4 2021/2020</t>
  </si>
  <si>
    <t>EVOL ANNEE 2021/2020</t>
  </si>
  <si>
    <t>2022T1</t>
  </si>
  <si>
    <t>2022T2</t>
  </si>
  <si>
    <t>EVOL T1 2022/2021</t>
  </si>
  <si>
    <t>EVOL T2 2022/2021</t>
  </si>
  <si>
    <t>2022T3</t>
  </si>
  <si>
    <t>EVOL T3 2022/2021</t>
  </si>
  <si>
    <t>2022T4</t>
  </si>
  <si>
    <t>EVOL T4 2022/2021</t>
  </si>
  <si>
    <t>EVOL ANNEE 2022/2021</t>
  </si>
  <si>
    <t>2023T1</t>
  </si>
  <si>
    <t>EVOL T1 2023/2022</t>
  </si>
  <si>
    <t>2023T2</t>
  </si>
  <si>
    <t>EVOL T4 2017/2016</t>
  </si>
  <si>
    <t>EVOL T2 2023/2022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</si>
</sst>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42C1C6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42C1B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2" fillId="4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Continuous" vertical="center"/>
    </xf>
    <xf numFmtId="0" fontId="1" fillId="7" borderId="1" xfId="0" applyFont="1" applyFill="1" applyBorder="1" applyAlignment="1">
      <alignment horizontal="centerContinuous" vertical="center"/>
    </xf>
    <xf numFmtId="0" fontId="0" fillId="8" borderId="1" xfId="0" applyFill="1" applyBorder="1"/>
    <xf numFmtId="0" fontId="2" fillId="8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5" fillId="5" borderId="0" xfId="0" applyFont="1" applyFill="1"/>
    <xf numFmtId="0" fontId="0" fillId="0" borderId="1" xfId="0" applyBorder="1" applyAlignment="1">
      <alignment horizontal="center" vertical="center"/>
    </xf>
    <xf numFmtId="0" fontId="7" fillId="0" borderId="0" xfId="2" applyFont="1"/>
    <xf numFmtId="164" fontId="4" fillId="6" borderId="1" xfId="1" applyNumberFormat="1" applyFont="1" applyFill="1" applyBorder="1" applyAlignment="1">
      <alignment horizontal="center"/>
    </xf>
    <xf numFmtId="164" fontId="8" fillId="6" borderId="1" xfId="1" applyNumberFormat="1" applyFont="1" applyFill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/>
    </xf>
    <xf numFmtId="164" fontId="0" fillId="6" borderId="2" xfId="1" applyNumberFormat="1" applyFont="1" applyFill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/>
    </xf>
    <xf numFmtId="164" fontId="4" fillId="6" borderId="3" xfId="1" applyNumberFormat="1" applyFont="1" applyFill="1" applyBorder="1" applyAlignment="1">
      <alignment horizontal="center"/>
    </xf>
    <xf numFmtId="164" fontId="8" fillId="6" borderId="2" xfId="1" applyNumberFormat="1" applyFont="1" applyFill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10" fillId="5" borderId="0" xfId="0" applyFont="1" applyFill="1"/>
    <xf numFmtId="0" fontId="4" fillId="5" borderId="1" xfId="0" applyFont="1" applyFill="1" applyBorder="1" applyAlignment="1">
      <alignment horizontal="center" vertical="center"/>
    </xf>
    <xf numFmtId="164" fontId="9" fillId="6" borderId="1" xfId="1" applyNumberFormat="1" applyFont="1" applyFill="1" applyBorder="1" applyAlignment="1">
      <alignment horizontal="center"/>
    </xf>
    <xf numFmtId="164" fontId="9" fillId="5" borderId="1" xfId="1" applyNumberFormat="1" applyFont="1" applyFill="1" applyBorder="1" applyAlignment="1">
      <alignment horizontal="center"/>
    </xf>
  </cellXfs>
  <cellStyles count="3">
    <cellStyle name="Normal" xfId="0" builtinId="0"/>
    <cellStyle name="Normal_Feuil1_1" xfId="2" xr:uid="{6F7800A3-BE51-4C99-8250-2CC00C8C9B63}"/>
    <cellStyle name="Pourcentage" xfId="1" builtinId="5"/>
  </cellStyles>
  <dxfs count="0"/>
  <tableStyles count="0" defaultTableStyle="TableStyleMedium2" defaultPivotStyle="PivotStyleLight16"/>
  <colors>
    <mruColors>
      <color rgb="FF42C1C6"/>
      <color rgb="FF42C1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516660</xdr:colOff>
      <xdr:row>1</xdr:row>
      <xdr:rowOff>161636</xdr:rowOff>
    </xdr:from>
    <xdr:to>
      <xdr:col>31</xdr:col>
      <xdr:colOff>110895</xdr:colOff>
      <xdr:row>4</xdr:row>
      <xdr:rowOff>762173</xdr:rowOff>
    </xdr:to>
    <xdr:pic>
      <xdr:nvPicPr>
        <xdr:cNvPr id="3" name="Image 2" descr="D:\Mes documents\MARKETING\Charte graphique 2015\LOGOS\Logo-altares-positif.jpg">
          <a:extLst>
            <a:ext uri="{FF2B5EF4-FFF2-40B4-BE49-F238E27FC236}">
              <a16:creationId xmlns:a16="http://schemas.microsoft.com/office/drawing/2014/main" id="{8364E13B-FFAB-4A52-A08D-B9346A2043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55796" y="346363"/>
          <a:ext cx="1880235" cy="11547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4"/>
  <sheetViews>
    <sheetView tabSelected="1" zoomScale="110" zoomScaleNormal="110" workbookViewId="0">
      <pane xSplit="2" ySplit="6" topLeftCell="W7" activePane="bottomRight" state="frozen"/>
      <selection pane="topRight" activeCell="C1" sqref="C1"/>
      <selection pane="bottomLeft" activeCell="A7" sqref="A7"/>
      <selection pane="bottomRight" activeCell="AB22" sqref="AB22"/>
    </sheetView>
  </sheetViews>
  <sheetFormatPr baseColWidth="10" defaultRowHeight="14.5" x14ac:dyDescent="0.35"/>
  <cols>
    <col min="1" max="1" width="8" customWidth="1"/>
    <col min="2" max="2" width="42.453125" style="2" customWidth="1"/>
  </cols>
  <sheetData>
    <row r="1" spans="1:35" x14ac:dyDescent="0.35">
      <c r="B1" s="7"/>
      <c r="C1" s="7"/>
      <c r="D1" s="7"/>
      <c r="E1" s="7"/>
      <c r="F1" s="7"/>
      <c r="G1" s="6"/>
      <c r="H1" s="6"/>
      <c r="I1" s="6"/>
      <c r="J1" s="6"/>
      <c r="K1" s="6"/>
      <c r="M1" s="6"/>
      <c r="N1" s="6"/>
      <c r="O1" s="6"/>
      <c r="P1" s="6"/>
      <c r="Q1" s="6"/>
      <c r="R1" s="6"/>
      <c r="S1" s="6"/>
      <c r="T1" s="6"/>
      <c r="U1" s="6"/>
      <c r="V1" s="6"/>
      <c r="W1" s="21" t="s">
        <v>58</v>
      </c>
      <c r="X1" s="6"/>
      <c r="AF1" s="6"/>
      <c r="AG1" s="6"/>
      <c r="AH1" s="6"/>
      <c r="AI1" s="6"/>
    </row>
    <row r="2" spans="1:35" x14ac:dyDescent="0.35">
      <c r="B2" s="7"/>
      <c r="C2" s="7"/>
      <c r="D2" s="7"/>
      <c r="E2" s="7"/>
      <c r="F2" s="7"/>
      <c r="G2" s="6"/>
      <c r="H2" s="6"/>
      <c r="I2" s="6"/>
      <c r="J2" s="6"/>
      <c r="K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x14ac:dyDescent="0.35">
      <c r="A3" s="6"/>
      <c r="B3" s="7"/>
      <c r="C3" s="7"/>
      <c r="D3" s="7"/>
      <c r="E3" s="7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x14ac:dyDescent="0.35">
      <c r="A4" s="6"/>
      <c r="B4" s="7"/>
      <c r="C4" s="7"/>
      <c r="D4" s="7"/>
      <c r="E4" s="7"/>
      <c r="F4" s="7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6"/>
      <c r="AD4" s="6"/>
      <c r="AE4" s="6"/>
      <c r="AF4" s="6"/>
      <c r="AG4" s="6"/>
      <c r="AH4" s="6"/>
      <c r="AI4" s="6"/>
    </row>
    <row r="5" spans="1:35" ht="62" customHeight="1" x14ac:dyDescent="0.35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5" x14ac:dyDescent="0.35">
      <c r="A6" s="12" t="s">
        <v>0</v>
      </c>
      <c r="B6" s="12"/>
      <c r="C6" s="5" t="s">
        <v>22</v>
      </c>
      <c r="D6" s="5" t="s">
        <v>24</v>
      </c>
      <c r="E6" s="5" t="s">
        <v>26</v>
      </c>
      <c r="F6" s="5" t="s">
        <v>28</v>
      </c>
      <c r="G6" s="5" t="s">
        <v>33</v>
      </c>
      <c r="H6" s="5" t="s">
        <v>34</v>
      </c>
      <c r="I6" s="5" t="s">
        <v>35</v>
      </c>
      <c r="J6" s="5" t="s">
        <v>38</v>
      </c>
      <c r="K6" s="5" t="s">
        <v>41</v>
      </c>
      <c r="L6" s="27" t="s">
        <v>43</v>
      </c>
      <c r="M6" s="5" t="s">
        <v>44</v>
      </c>
      <c r="N6" s="35" t="s">
        <v>47</v>
      </c>
      <c r="O6" s="5" t="s">
        <v>49</v>
      </c>
      <c r="P6" s="27" t="s">
        <v>55</v>
      </c>
      <c r="Q6" s="5" t="s">
        <v>54</v>
      </c>
      <c r="R6" s="5" t="s">
        <v>53</v>
      </c>
      <c r="S6" s="5" t="s">
        <v>62</v>
      </c>
      <c r="T6" s="5" t="s">
        <v>64</v>
      </c>
      <c r="U6" s="5" t="s">
        <v>66</v>
      </c>
      <c r="V6" s="46" t="s">
        <v>68</v>
      </c>
      <c r="W6" s="5" t="s">
        <v>71</v>
      </c>
      <c r="X6" s="5" t="s">
        <v>72</v>
      </c>
      <c r="Y6" s="5" t="s">
        <v>75</v>
      </c>
      <c r="Z6" s="5" t="s">
        <v>77</v>
      </c>
      <c r="AA6" s="5" t="s">
        <v>80</v>
      </c>
      <c r="AB6" s="44" t="s">
        <v>82</v>
      </c>
      <c r="AD6" s="5">
        <v>2017</v>
      </c>
      <c r="AE6" s="27">
        <v>2018</v>
      </c>
      <c r="AF6" s="5">
        <v>2019</v>
      </c>
      <c r="AG6" s="5">
        <v>2020</v>
      </c>
      <c r="AH6" s="5">
        <v>2021</v>
      </c>
      <c r="AI6" s="5">
        <v>2022</v>
      </c>
    </row>
    <row r="7" spans="1:35" x14ac:dyDescent="0.35">
      <c r="A7" s="8" t="s">
        <v>15</v>
      </c>
      <c r="B7" s="3" t="s">
        <v>1</v>
      </c>
      <c r="C7" s="9">
        <v>17</v>
      </c>
      <c r="D7" s="9">
        <v>14</v>
      </c>
      <c r="E7" s="9">
        <v>12</v>
      </c>
      <c r="F7" s="9">
        <v>11</v>
      </c>
      <c r="G7" s="9">
        <v>11</v>
      </c>
      <c r="H7" s="9">
        <v>9</v>
      </c>
      <c r="I7" s="9">
        <v>14</v>
      </c>
      <c r="J7" s="9">
        <v>20</v>
      </c>
      <c r="K7" s="9">
        <v>27</v>
      </c>
      <c r="L7" s="28">
        <v>9</v>
      </c>
      <c r="M7" s="9">
        <v>6</v>
      </c>
      <c r="N7" s="36">
        <v>22</v>
      </c>
      <c r="O7" s="9">
        <v>18</v>
      </c>
      <c r="P7" s="28">
        <v>10</v>
      </c>
      <c r="Q7" s="9">
        <v>21</v>
      </c>
      <c r="R7" s="9">
        <v>19</v>
      </c>
      <c r="S7" s="9">
        <v>12</v>
      </c>
      <c r="T7" s="9">
        <v>9</v>
      </c>
      <c r="U7" s="9">
        <v>11</v>
      </c>
      <c r="V7" s="9">
        <v>15</v>
      </c>
      <c r="W7" s="9">
        <v>16</v>
      </c>
      <c r="X7" s="9">
        <v>10</v>
      </c>
      <c r="Y7" s="9">
        <v>16</v>
      </c>
      <c r="Z7" s="9">
        <v>10</v>
      </c>
      <c r="AA7" s="9">
        <v>18</v>
      </c>
      <c r="AB7" s="9">
        <v>16</v>
      </c>
      <c r="AD7" s="9">
        <f>SUM(C7:F7)</f>
        <v>54</v>
      </c>
      <c r="AE7" s="28">
        <f>SUM(G7:J7)</f>
        <v>54</v>
      </c>
      <c r="AF7" s="9">
        <f>SUM(K7:N7)</f>
        <v>64</v>
      </c>
      <c r="AG7" s="9">
        <f>SUM(O7:R7)</f>
        <v>68</v>
      </c>
      <c r="AH7" s="9">
        <f>SUM(S7:V7)</f>
        <v>47</v>
      </c>
      <c r="AI7" s="9">
        <f>SUM(W7:Z7)</f>
        <v>52</v>
      </c>
    </row>
    <row r="8" spans="1:35" x14ac:dyDescent="0.35">
      <c r="A8" s="8" t="s">
        <v>16</v>
      </c>
      <c r="B8" s="3" t="s">
        <v>2</v>
      </c>
      <c r="C8" s="9">
        <v>2</v>
      </c>
      <c r="D8" s="9">
        <v>3</v>
      </c>
      <c r="E8" s="9">
        <v>3</v>
      </c>
      <c r="F8" s="9">
        <v>3</v>
      </c>
      <c r="G8" s="9">
        <v>2</v>
      </c>
      <c r="H8" s="9">
        <v>4</v>
      </c>
      <c r="I8" s="9">
        <v>4</v>
      </c>
      <c r="J8" s="9">
        <v>3</v>
      </c>
      <c r="K8" s="9">
        <v>4</v>
      </c>
      <c r="L8" s="28">
        <v>2</v>
      </c>
      <c r="M8" s="9">
        <v>1</v>
      </c>
      <c r="N8" s="36">
        <v>7</v>
      </c>
      <c r="O8" s="9">
        <v>2</v>
      </c>
      <c r="P8" s="28">
        <v>2</v>
      </c>
      <c r="Q8" s="9">
        <v>2</v>
      </c>
      <c r="R8" s="9">
        <v>6</v>
      </c>
      <c r="S8" s="9">
        <v>3</v>
      </c>
      <c r="T8" s="9">
        <v>1</v>
      </c>
      <c r="U8" s="9">
        <v>2</v>
      </c>
      <c r="V8" s="9">
        <v>1</v>
      </c>
      <c r="W8" s="9">
        <v>5</v>
      </c>
      <c r="X8" s="9">
        <v>2</v>
      </c>
      <c r="Y8" s="9">
        <v>2</v>
      </c>
      <c r="Z8" s="9">
        <v>4</v>
      </c>
      <c r="AA8" s="9">
        <v>3</v>
      </c>
      <c r="AB8" s="9">
        <v>3</v>
      </c>
      <c r="AD8" s="9">
        <f>SUM(C8:F8)</f>
        <v>11</v>
      </c>
      <c r="AE8" s="28">
        <f>SUM(G8:J8)</f>
        <v>13</v>
      </c>
      <c r="AF8" s="9">
        <f>SUM(K8:N8)</f>
        <v>14</v>
      </c>
      <c r="AG8" s="9">
        <f>SUM(O8:R8)</f>
        <v>12</v>
      </c>
      <c r="AH8" s="9">
        <f t="shared" ref="AH8:AH9" si="0">SUM(S8:V8)</f>
        <v>7</v>
      </c>
      <c r="AI8" s="9">
        <f t="shared" ref="AI8:AI9" si="1">SUM(W8:Z8)</f>
        <v>13</v>
      </c>
    </row>
    <row r="9" spans="1:35" x14ac:dyDescent="0.35">
      <c r="A9" s="8" t="s">
        <v>17</v>
      </c>
      <c r="B9" s="3" t="s">
        <v>3</v>
      </c>
      <c r="C9" s="9">
        <v>9</v>
      </c>
      <c r="D9" s="9">
        <v>8</v>
      </c>
      <c r="E9" s="9">
        <v>6</v>
      </c>
      <c r="F9" s="9">
        <v>8</v>
      </c>
      <c r="G9" s="9">
        <v>5</v>
      </c>
      <c r="H9" s="9">
        <v>4</v>
      </c>
      <c r="I9" s="9">
        <v>11</v>
      </c>
      <c r="J9" s="9">
        <v>6</v>
      </c>
      <c r="K9" s="9">
        <v>5</v>
      </c>
      <c r="L9" s="28">
        <v>6</v>
      </c>
      <c r="M9" s="9">
        <v>2</v>
      </c>
      <c r="N9" s="36">
        <v>6</v>
      </c>
      <c r="O9" s="9">
        <v>5</v>
      </c>
      <c r="P9" s="28">
        <v>0</v>
      </c>
      <c r="Q9" s="9">
        <v>2</v>
      </c>
      <c r="R9" s="9">
        <v>7</v>
      </c>
      <c r="S9" s="9">
        <v>3</v>
      </c>
      <c r="T9" s="9">
        <v>8</v>
      </c>
      <c r="U9" s="9">
        <v>1</v>
      </c>
      <c r="V9" s="9">
        <v>6</v>
      </c>
      <c r="W9" s="9">
        <v>8</v>
      </c>
      <c r="X9" s="9">
        <v>7</v>
      </c>
      <c r="Y9" s="9">
        <v>2</v>
      </c>
      <c r="Z9" s="9">
        <v>8</v>
      </c>
      <c r="AA9" s="9">
        <v>7</v>
      </c>
      <c r="AB9" s="9">
        <v>7</v>
      </c>
      <c r="AD9" s="9">
        <f>SUM(C9:F9)</f>
        <v>31</v>
      </c>
      <c r="AE9" s="28">
        <f>SUM(G9:J9)</f>
        <v>26</v>
      </c>
      <c r="AF9" s="9">
        <f>SUM(K9:N9)</f>
        <v>19</v>
      </c>
      <c r="AG9" s="9">
        <f>SUM(O9:R9)</f>
        <v>14</v>
      </c>
      <c r="AH9" s="9">
        <f t="shared" si="0"/>
        <v>18</v>
      </c>
      <c r="AI9" s="9">
        <f t="shared" si="1"/>
        <v>25</v>
      </c>
    </row>
    <row r="10" spans="1:35" x14ac:dyDescent="0.35">
      <c r="A10" s="10"/>
      <c r="B10" s="4" t="s">
        <v>4</v>
      </c>
      <c r="C10" s="11">
        <v>28</v>
      </c>
      <c r="D10" s="11">
        <v>25</v>
      </c>
      <c r="E10" s="11">
        <v>21</v>
      </c>
      <c r="F10" s="11">
        <v>22</v>
      </c>
      <c r="G10" s="11">
        <f t="shared" ref="G10:I10" si="2">SUM(G7:G9)</f>
        <v>18</v>
      </c>
      <c r="H10" s="11">
        <f t="shared" si="2"/>
        <v>17</v>
      </c>
      <c r="I10" s="11">
        <f t="shared" si="2"/>
        <v>29</v>
      </c>
      <c r="J10" s="11">
        <f t="shared" ref="J10:K10" si="3">SUM(J7:J9)</f>
        <v>29</v>
      </c>
      <c r="K10" s="11">
        <f t="shared" si="3"/>
        <v>36</v>
      </c>
      <c r="L10" s="29">
        <f t="shared" ref="L10:M10" si="4">SUM(L7:L9)</f>
        <v>17</v>
      </c>
      <c r="M10" s="11">
        <f t="shared" si="4"/>
        <v>9</v>
      </c>
      <c r="N10" s="37">
        <f t="shared" ref="N10:O10" si="5">SUM(N7:N9)</f>
        <v>35</v>
      </c>
      <c r="O10" s="11">
        <f t="shared" si="5"/>
        <v>25</v>
      </c>
      <c r="P10" s="29">
        <f t="shared" ref="P10:Q10" si="6">SUM(P7:P9)</f>
        <v>12</v>
      </c>
      <c r="Q10" s="11">
        <f t="shared" si="6"/>
        <v>25</v>
      </c>
      <c r="R10" s="11">
        <f t="shared" ref="R10:S10" si="7">SUM(R7:R9)</f>
        <v>32</v>
      </c>
      <c r="S10" s="11">
        <f t="shared" si="7"/>
        <v>18</v>
      </c>
      <c r="T10" s="11">
        <f t="shared" ref="T10:U10" si="8">SUM(T7:T9)</f>
        <v>18</v>
      </c>
      <c r="U10" s="11">
        <f t="shared" si="8"/>
        <v>14</v>
      </c>
      <c r="V10" s="11">
        <f t="shared" ref="V10:W10" si="9">SUM(V7:V9)</f>
        <v>22</v>
      </c>
      <c r="W10" s="11">
        <f t="shared" si="9"/>
        <v>29</v>
      </c>
      <c r="X10" s="11">
        <f t="shared" ref="X10:Y10" si="10">SUM(X7:X9)</f>
        <v>19</v>
      </c>
      <c r="Y10" s="11">
        <f t="shared" si="10"/>
        <v>20</v>
      </c>
      <c r="Z10" s="11">
        <f t="shared" ref="Z10:AA10" si="11">SUM(Z7:Z9)</f>
        <v>22</v>
      </c>
      <c r="AA10" s="11">
        <f t="shared" si="11"/>
        <v>28</v>
      </c>
      <c r="AB10" s="11">
        <f t="shared" ref="AB10" si="12">SUM(AB7:AB9)</f>
        <v>26</v>
      </c>
      <c r="AD10" s="11">
        <f t="shared" ref="AD10:AG10" si="13">SUM(AD7:AD9)</f>
        <v>96</v>
      </c>
      <c r="AE10" s="29">
        <f t="shared" si="13"/>
        <v>93</v>
      </c>
      <c r="AF10" s="11">
        <f t="shared" si="13"/>
        <v>97</v>
      </c>
      <c r="AG10" s="11">
        <f t="shared" si="13"/>
        <v>94</v>
      </c>
      <c r="AH10" s="11">
        <f t="shared" ref="AH10:AI10" si="14">SUM(AH7:AH9)</f>
        <v>72</v>
      </c>
      <c r="AI10" s="11">
        <f t="shared" si="14"/>
        <v>90</v>
      </c>
    </row>
    <row r="11" spans="1:35" x14ac:dyDescent="0.35">
      <c r="B11" s="1"/>
    </row>
    <row r="12" spans="1:35" x14ac:dyDescent="0.35">
      <c r="A12" s="12" t="s">
        <v>0</v>
      </c>
      <c r="B12" s="12"/>
      <c r="C12" s="5" t="s">
        <v>22</v>
      </c>
      <c r="D12" s="5" t="s">
        <v>24</v>
      </c>
      <c r="E12" s="5" t="s">
        <v>26</v>
      </c>
      <c r="F12" s="5" t="s">
        <v>28</v>
      </c>
      <c r="G12" s="5" t="s">
        <v>33</v>
      </c>
      <c r="H12" s="5" t="str">
        <f t="shared" ref="H12:W12" si="15">H6</f>
        <v>2018T2</v>
      </c>
      <c r="I12" s="5" t="str">
        <f t="shared" si="15"/>
        <v>2018T3</v>
      </c>
      <c r="J12" s="5" t="str">
        <f t="shared" si="15"/>
        <v>2018T4</v>
      </c>
      <c r="K12" s="5" t="str">
        <f t="shared" si="15"/>
        <v>2019T1</v>
      </c>
      <c r="L12" s="27" t="str">
        <f t="shared" si="15"/>
        <v>2019T2</v>
      </c>
      <c r="M12" s="5" t="str">
        <f t="shared" si="15"/>
        <v>2019T3</v>
      </c>
      <c r="N12" s="35" t="str">
        <f t="shared" si="15"/>
        <v>2019T4</v>
      </c>
      <c r="O12" s="5" t="str">
        <f t="shared" si="15"/>
        <v>2020T1</v>
      </c>
      <c r="P12" s="27" t="str">
        <f t="shared" si="15"/>
        <v>2020T2</v>
      </c>
      <c r="Q12" s="5" t="str">
        <f t="shared" si="15"/>
        <v>2020T3</v>
      </c>
      <c r="R12" s="5" t="str">
        <f t="shared" si="15"/>
        <v>2020T4</v>
      </c>
      <c r="S12" s="5" t="str">
        <f t="shared" si="15"/>
        <v>2021T1</v>
      </c>
      <c r="T12" s="5" t="str">
        <f t="shared" si="15"/>
        <v>2021T2</v>
      </c>
      <c r="U12" s="5" t="str">
        <f t="shared" si="15"/>
        <v>2021T3</v>
      </c>
      <c r="V12" s="46" t="str">
        <f t="shared" si="15"/>
        <v>2021T4</v>
      </c>
      <c r="W12" s="5" t="str">
        <f t="shared" si="15"/>
        <v>2022T1</v>
      </c>
      <c r="X12" s="5" t="str">
        <f t="shared" ref="X12:Y12" si="16">X6</f>
        <v>2022T2</v>
      </c>
      <c r="Y12" s="5" t="str">
        <f t="shared" si="16"/>
        <v>2022T3</v>
      </c>
      <c r="Z12" s="46" t="str">
        <f t="shared" ref="Z12:AA12" si="17">Z6</f>
        <v>2022T4</v>
      </c>
      <c r="AA12" s="46" t="str">
        <f t="shared" si="17"/>
        <v>2023T1</v>
      </c>
      <c r="AB12" s="44" t="str">
        <f t="shared" ref="AB12" si="18">AB6</f>
        <v>2023T2</v>
      </c>
      <c r="AD12" s="5">
        <f>AD6</f>
        <v>2017</v>
      </c>
      <c r="AE12" s="5">
        <f t="shared" ref="AE12:AG12" si="19">AE6</f>
        <v>2018</v>
      </c>
      <c r="AF12" s="5">
        <f t="shared" si="19"/>
        <v>2019</v>
      </c>
      <c r="AG12" s="5">
        <f t="shared" si="19"/>
        <v>2020</v>
      </c>
      <c r="AH12" s="5">
        <f t="shared" ref="AH12:AI12" si="20">AH6</f>
        <v>2021</v>
      </c>
      <c r="AI12" s="5">
        <f t="shared" si="20"/>
        <v>2022</v>
      </c>
    </row>
    <row r="13" spans="1:35" x14ac:dyDescent="0.35">
      <c r="A13" s="8" t="s">
        <v>18</v>
      </c>
      <c r="B13" s="3" t="s">
        <v>5</v>
      </c>
      <c r="C13" s="9">
        <v>1</v>
      </c>
      <c r="D13" s="9">
        <v>1</v>
      </c>
      <c r="E13" s="9">
        <v>1</v>
      </c>
      <c r="F13" s="9"/>
      <c r="G13" s="22">
        <v>2</v>
      </c>
      <c r="H13" s="22">
        <v>3</v>
      </c>
      <c r="I13" s="22">
        <v>1</v>
      </c>
      <c r="J13" s="22"/>
      <c r="K13" s="22"/>
      <c r="L13" s="30">
        <v>1</v>
      </c>
      <c r="M13" s="22">
        <v>2</v>
      </c>
      <c r="N13" s="38">
        <v>2</v>
      </c>
      <c r="O13" s="22"/>
      <c r="P13" s="30">
        <v>3</v>
      </c>
      <c r="Q13" s="22">
        <v>2</v>
      </c>
      <c r="R13" s="22">
        <v>1</v>
      </c>
      <c r="S13" s="22"/>
      <c r="T13" s="22"/>
      <c r="U13" s="22">
        <v>2</v>
      </c>
      <c r="V13" s="22">
        <v>1</v>
      </c>
      <c r="W13" s="22"/>
      <c r="X13" s="22">
        <v>3</v>
      </c>
      <c r="Y13" s="22"/>
      <c r="Z13" s="22">
        <v>1</v>
      </c>
      <c r="AA13" s="22">
        <v>1</v>
      </c>
      <c r="AB13" s="22">
        <v>1</v>
      </c>
      <c r="AC13" s="23"/>
      <c r="AD13" s="22">
        <f t="shared" ref="AD13:AD18" si="21">SUM(C13:F13)</f>
        <v>3</v>
      </c>
      <c r="AE13" s="30">
        <f t="shared" ref="AE13:AE18" si="22">SUM(G13:J13)</f>
        <v>6</v>
      </c>
      <c r="AF13" s="22">
        <f t="shared" ref="AF13:AF18" si="23">SUM(K13:N13)</f>
        <v>5</v>
      </c>
      <c r="AG13" s="22">
        <f t="shared" ref="AG13:AG18" si="24">SUM(O13:R13)</f>
        <v>6</v>
      </c>
      <c r="AH13" s="22">
        <f t="shared" ref="AH13:AH18" si="25">SUM(S13:V13)</f>
        <v>3</v>
      </c>
      <c r="AI13" s="9">
        <f>SUM(W13:Z13)</f>
        <v>4</v>
      </c>
    </row>
    <row r="14" spans="1:35" x14ac:dyDescent="0.35">
      <c r="A14" s="8" t="s">
        <v>12</v>
      </c>
      <c r="B14" s="3" t="s">
        <v>6</v>
      </c>
      <c r="C14" s="9">
        <v>74</v>
      </c>
      <c r="D14" s="9">
        <v>77</v>
      </c>
      <c r="E14" s="9">
        <v>74</v>
      </c>
      <c r="F14" s="9">
        <v>94</v>
      </c>
      <c r="G14" s="22">
        <v>144</v>
      </c>
      <c r="H14" s="22">
        <v>125</v>
      </c>
      <c r="I14" s="22">
        <v>107</v>
      </c>
      <c r="J14" s="22">
        <v>139</v>
      </c>
      <c r="K14" s="22">
        <v>172</v>
      </c>
      <c r="L14" s="30">
        <v>133</v>
      </c>
      <c r="M14" s="22">
        <v>111</v>
      </c>
      <c r="N14" s="38">
        <v>155</v>
      </c>
      <c r="O14" s="22">
        <v>114</v>
      </c>
      <c r="P14" s="30">
        <v>42</v>
      </c>
      <c r="Q14" s="22">
        <v>75</v>
      </c>
      <c r="R14" s="43">
        <v>108</v>
      </c>
      <c r="S14" s="43">
        <v>80</v>
      </c>
      <c r="T14" s="43">
        <v>76</v>
      </c>
      <c r="U14" s="43">
        <v>52</v>
      </c>
      <c r="V14" s="43">
        <v>97</v>
      </c>
      <c r="W14" s="43">
        <v>112</v>
      </c>
      <c r="X14" s="43">
        <v>100</v>
      </c>
      <c r="Y14" s="43">
        <v>93</v>
      </c>
      <c r="Z14" s="43">
        <v>89</v>
      </c>
      <c r="AA14" s="43">
        <v>118</v>
      </c>
      <c r="AB14" s="53">
        <v>117</v>
      </c>
      <c r="AD14" s="22">
        <f t="shared" si="21"/>
        <v>319</v>
      </c>
      <c r="AE14" s="30">
        <f t="shared" si="22"/>
        <v>515</v>
      </c>
      <c r="AF14" s="22">
        <f t="shared" si="23"/>
        <v>571</v>
      </c>
      <c r="AG14" s="22">
        <f t="shared" si="24"/>
        <v>339</v>
      </c>
      <c r="AH14" s="22">
        <f t="shared" si="25"/>
        <v>305</v>
      </c>
      <c r="AI14" s="9">
        <f t="shared" ref="AI14:AI18" si="26">SUM(W14:Z14)</f>
        <v>394</v>
      </c>
    </row>
    <row r="15" spans="1:35" x14ac:dyDescent="0.35">
      <c r="A15" s="8" t="s">
        <v>19</v>
      </c>
      <c r="B15" s="3" t="s">
        <v>7</v>
      </c>
      <c r="C15" s="9"/>
      <c r="D15" s="9"/>
      <c r="E15" s="9"/>
      <c r="F15" s="9"/>
      <c r="G15" s="22"/>
      <c r="H15" s="22">
        <v>1</v>
      </c>
      <c r="I15" s="22">
        <v>1</v>
      </c>
      <c r="J15" s="22">
        <v>2</v>
      </c>
      <c r="K15" s="22"/>
      <c r="L15" s="30"/>
      <c r="M15" s="22"/>
      <c r="N15" s="38"/>
      <c r="O15" s="22">
        <v>1</v>
      </c>
      <c r="P15" s="30">
        <v>1</v>
      </c>
      <c r="Q15" s="22">
        <v>1</v>
      </c>
      <c r="R15" s="22">
        <v>1</v>
      </c>
      <c r="S15" s="22"/>
      <c r="T15" s="22"/>
      <c r="U15" s="22"/>
      <c r="V15" s="22">
        <v>2</v>
      </c>
      <c r="W15" s="22">
        <v>1</v>
      </c>
      <c r="X15" s="22">
        <v>1</v>
      </c>
      <c r="Y15" s="22">
        <v>1</v>
      </c>
      <c r="Z15" s="22">
        <v>1</v>
      </c>
      <c r="AA15" s="22"/>
      <c r="AB15" s="22">
        <v>1</v>
      </c>
      <c r="AD15" s="22">
        <f t="shared" si="21"/>
        <v>0</v>
      </c>
      <c r="AE15" s="30">
        <f t="shared" si="22"/>
        <v>4</v>
      </c>
      <c r="AF15" s="22">
        <f t="shared" si="23"/>
        <v>0</v>
      </c>
      <c r="AG15" s="22">
        <f t="shared" si="24"/>
        <v>4</v>
      </c>
      <c r="AH15" s="22">
        <f t="shared" si="25"/>
        <v>2</v>
      </c>
      <c r="AI15" s="9">
        <f t="shared" si="26"/>
        <v>4</v>
      </c>
    </row>
    <row r="16" spans="1:35" x14ac:dyDescent="0.35">
      <c r="A16" s="8" t="s">
        <v>20</v>
      </c>
      <c r="B16" s="3" t="s">
        <v>8</v>
      </c>
      <c r="C16" s="9"/>
      <c r="D16" s="9"/>
      <c r="E16" s="9"/>
      <c r="F16" s="9">
        <v>1</v>
      </c>
      <c r="G16" s="22"/>
      <c r="H16" s="22">
        <v>1</v>
      </c>
      <c r="I16" s="22"/>
      <c r="J16" s="22"/>
      <c r="K16" s="22"/>
      <c r="L16" s="30">
        <v>3</v>
      </c>
      <c r="M16" s="22"/>
      <c r="N16" s="38">
        <v>2</v>
      </c>
      <c r="O16" s="22">
        <v>2</v>
      </c>
      <c r="P16" s="30">
        <v>1</v>
      </c>
      <c r="Q16" s="22">
        <v>3</v>
      </c>
      <c r="R16" s="22">
        <v>1</v>
      </c>
      <c r="S16" s="22"/>
      <c r="T16" s="22"/>
      <c r="U16" s="22">
        <v>1</v>
      </c>
      <c r="V16" s="22"/>
      <c r="W16" s="22">
        <v>1</v>
      </c>
      <c r="X16" s="22">
        <v>2</v>
      </c>
      <c r="Y16" s="22"/>
      <c r="Z16" s="22">
        <v>4</v>
      </c>
      <c r="AA16" s="22">
        <v>3</v>
      </c>
      <c r="AB16" s="22">
        <v>2</v>
      </c>
      <c r="AD16" s="22">
        <f t="shared" si="21"/>
        <v>1</v>
      </c>
      <c r="AE16" s="30">
        <f t="shared" si="22"/>
        <v>1</v>
      </c>
      <c r="AF16" s="22">
        <f t="shared" si="23"/>
        <v>5</v>
      </c>
      <c r="AG16" s="22">
        <f t="shared" si="24"/>
        <v>7</v>
      </c>
      <c r="AH16" s="22">
        <f t="shared" si="25"/>
        <v>1</v>
      </c>
      <c r="AI16" s="9">
        <f>SUM(W16:Z16)</f>
        <v>7</v>
      </c>
    </row>
    <row r="17" spans="1:35" x14ac:dyDescent="0.35">
      <c r="A17" s="8" t="s">
        <v>13</v>
      </c>
      <c r="B17" s="3" t="s">
        <v>9</v>
      </c>
      <c r="C17" s="9">
        <v>14</v>
      </c>
      <c r="D17" s="9">
        <v>11</v>
      </c>
      <c r="E17" s="9">
        <v>6</v>
      </c>
      <c r="F17" s="9">
        <v>9</v>
      </c>
      <c r="G17" s="22">
        <v>10</v>
      </c>
      <c r="H17" s="22">
        <v>8</v>
      </c>
      <c r="I17" s="22">
        <v>5</v>
      </c>
      <c r="J17" s="22">
        <v>9</v>
      </c>
      <c r="K17" s="22">
        <v>8</v>
      </c>
      <c r="L17" s="30">
        <v>4</v>
      </c>
      <c r="M17" s="22">
        <v>4</v>
      </c>
      <c r="N17" s="38">
        <v>7</v>
      </c>
      <c r="O17" s="22">
        <v>5</v>
      </c>
      <c r="P17" s="30">
        <v>4</v>
      </c>
      <c r="Q17" s="22">
        <v>6</v>
      </c>
      <c r="R17" s="22">
        <v>4</v>
      </c>
      <c r="S17" s="22">
        <v>1</v>
      </c>
      <c r="T17" s="22">
        <v>2</v>
      </c>
      <c r="U17" s="22">
        <v>2</v>
      </c>
      <c r="V17" s="22">
        <v>3</v>
      </c>
      <c r="W17" s="22">
        <v>6</v>
      </c>
      <c r="X17" s="22">
        <v>2</v>
      </c>
      <c r="Y17" s="22">
        <v>2</v>
      </c>
      <c r="Z17" s="22">
        <v>5</v>
      </c>
      <c r="AA17" s="22">
        <v>5</v>
      </c>
      <c r="AB17" s="22">
        <v>7</v>
      </c>
      <c r="AD17" s="22">
        <f t="shared" si="21"/>
        <v>40</v>
      </c>
      <c r="AE17" s="30">
        <f t="shared" si="22"/>
        <v>32</v>
      </c>
      <c r="AF17" s="22">
        <f t="shared" si="23"/>
        <v>23</v>
      </c>
      <c r="AG17" s="22">
        <f t="shared" si="24"/>
        <v>19</v>
      </c>
      <c r="AH17" s="22">
        <f t="shared" si="25"/>
        <v>8</v>
      </c>
      <c r="AI17" s="9">
        <f t="shared" si="26"/>
        <v>15</v>
      </c>
    </row>
    <row r="18" spans="1:35" x14ac:dyDescent="0.35">
      <c r="A18" s="8" t="s">
        <v>14</v>
      </c>
      <c r="B18" s="3" t="s">
        <v>10</v>
      </c>
      <c r="C18" s="9">
        <v>28</v>
      </c>
      <c r="D18" s="9">
        <v>24</v>
      </c>
      <c r="E18" s="9">
        <v>12</v>
      </c>
      <c r="F18" s="9">
        <v>27</v>
      </c>
      <c r="G18" s="22">
        <v>30</v>
      </c>
      <c r="H18" s="22">
        <v>24</v>
      </c>
      <c r="I18" s="22">
        <v>16</v>
      </c>
      <c r="J18" s="22">
        <v>27</v>
      </c>
      <c r="K18" s="22">
        <v>23</v>
      </c>
      <c r="L18" s="30">
        <v>15</v>
      </c>
      <c r="M18" s="22">
        <v>9</v>
      </c>
      <c r="N18" s="38">
        <v>22</v>
      </c>
      <c r="O18" s="22">
        <v>14</v>
      </c>
      <c r="P18" s="30">
        <v>11</v>
      </c>
      <c r="Q18" s="22">
        <v>10</v>
      </c>
      <c r="R18" s="22">
        <v>15</v>
      </c>
      <c r="S18" s="22">
        <v>12</v>
      </c>
      <c r="T18" s="22">
        <v>5</v>
      </c>
      <c r="U18" s="22">
        <v>5</v>
      </c>
      <c r="V18" s="22">
        <v>3</v>
      </c>
      <c r="W18" s="22">
        <v>9</v>
      </c>
      <c r="X18" s="22">
        <v>7</v>
      </c>
      <c r="Y18" s="22">
        <v>7</v>
      </c>
      <c r="Z18" s="49">
        <v>17</v>
      </c>
      <c r="AA18" s="49">
        <v>12</v>
      </c>
      <c r="AB18" s="49">
        <v>15</v>
      </c>
      <c r="AD18" s="22">
        <f t="shared" si="21"/>
        <v>91</v>
      </c>
      <c r="AE18" s="30">
        <f t="shared" si="22"/>
        <v>97</v>
      </c>
      <c r="AF18" s="22">
        <f t="shared" si="23"/>
        <v>69</v>
      </c>
      <c r="AG18" s="22">
        <f t="shared" si="24"/>
        <v>50</v>
      </c>
      <c r="AH18" s="22">
        <f t="shared" si="25"/>
        <v>25</v>
      </c>
      <c r="AI18" s="9">
        <f t="shared" si="26"/>
        <v>40</v>
      </c>
    </row>
    <row r="19" spans="1:35" x14ac:dyDescent="0.35">
      <c r="A19" s="10"/>
      <c r="B19" s="4" t="s">
        <v>11</v>
      </c>
      <c r="C19" s="11">
        <v>116</v>
      </c>
      <c r="D19" s="11">
        <v>113</v>
      </c>
      <c r="E19" s="11">
        <v>93</v>
      </c>
      <c r="F19" s="11">
        <v>130</v>
      </c>
      <c r="G19" s="11">
        <f t="shared" ref="G19:I19" si="27">SUM(G13:G18)</f>
        <v>186</v>
      </c>
      <c r="H19" s="11">
        <f t="shared" si="27"/>
        <v>162</v>
      </c>
      <c r="I19" s="11">
        <f t="shared" si="27"/>
        <v>130</v>
      </c>
      <c r="J19" s="11">
        <f t="shared" ref="J19:K19" si="28">SUM(J13:J18)</f>
        <v>177</v>
      </c>
      <c r="K19" s="11">
        <f t="shared" si="28"/>
        <v>203</v>
      </c>
      <c r="L19" s="29">
        <f t="shared" ref="L19:M19" si="29">SUM(L13:L18)</f>
        <v>156</v>
      </c>
      <c r="M19" s="11">
        <f t="shared" si="29"/>
        <v>126</v>
      </c>
      <c r="N19" s="37">
        <f t="shared" ref="N19:O19" si="30">SUM(N13:N18)</f>
        <v>188</v>
      </c>
      <c r="O19" s="11">
        <f t="shared" si="30"/>
        <v>136</v>
      </c>
      <c r="P19" s="29">
        <f t="shared" ref="P19:Q19" si="31">SUM(P13:P18)</f>
        <v>62</v>
      </c>
      <c r="Q19" s="11">
        <f t="shared" si="31"/>
        <v>97</v>
      </c>
      <c r="R19" s="11">
        <f t="shared" ref="R19:S19" si="32">SUM(R13:R18)</f>
        <v>130</v>
      </c>
      <c r="S19" s="11">
        <f t="shared" si="32"/>
        <v>93</v>
      </c>
      <c r="T19" s="11">
        <f t="shared" ref="T19:U19" si="33">SUM(T13:T18)</f>
        <v>83</v>
      </c>
      <c r="U19" s="11">
        <f t="shared" si="33"/>
        <v>62</v>
      </c>
      <c r="V19" s="51">
        <f t="shared" ref="V19:W19" si="34">SUM(V13:V18)</f>
        <v>106</v>
      </c>
      <c r="W19" s="50">
        <f t="shared" si="34"/>
        <v>129</v>
      </c>
      <c r="X19" s="50">
        <f t="shared" ref="X19:Y19" si="35">SUM(X13:X18)</f>
        <v>115</v>
      </c>
      <c r="Y19" s="50">
        <f t="shared" si="35"/>
        <v>103</v>
      </c>
      <c r="Z19" s="50">
        <f t="shared" ref="Z19:AA19" si="36">SUM(Z13:Z18)</f>
        <v>117</v>
      </c>
      <c r="AA19" s="50">
        <f t="shared" si="36"/>
        <v>139</v>
      </c>
      <c r="AB19" s="50">
        <f t="shared" ref="AB19" si="37">SUM(AB13:AB18)</f>
        <v>143</v>
      </c>
      <c r="AD19" s="11">
        <f t="shared" ref="AD19:AG19" si="38">SUM(AD13:AD18)</f>
        <v>454</v>
      </c>
      <c r="AE19" s="29">
        <f t="shared" si="38"/>
        <v>655</v>
      </c>
      <c r="AF19" s="11">
        <f t="shared" si="38"/>
        <v>673</v>
      </c>
      <c r="AG19" s="11">
        <f t="shared" si="38"/>
        <v>425</v>
      </c>
      <c r="AH19" s="11">
        <f t="shared" ref="AH19:AI19" si="39">SUM(AH13:AH18)</f>
        <v>344</v>
      </c>
      <c r="AI19" s="11">
        <f t="shared" si="39"/>
        <v>464</v>
      </c>
    </row>
    <row r="21" spans="1:35" ht="42" customHeight="1" x14ac:dyDescent="0.35">
      <c r="A21" s="13" t="s">
        <v>0</v>
      </c>
      <c r="B21" s="13"/>
      <c r="C21" s="16" t="s">
        <v>23</v>
      </c>
      <c r="D21" s="16" t="s">
        <v>56</v>
      </c>
      <c r="E21" s="16" t="s">
        <v>57</v>
      </c>
      <c r="F21" s="16" t="s">
        <v>83</v>
      </c>
      <c r="G21" s="16" t="s">
        <v>36</v>
      </c>
      <c r="H21" s="16" t="s">
        <v>37</v>
      </c>
      <c r="I21" s="16" t="s">
        <v>39</v>
      </c>
      <c r="J21" s="16" t="s">
        <v>40</v>
      </c>
      <c r="K21" s="16" t="s">
        <v>42</v>
      </c>
      <c r="L21" s="31" t="s">
        <v>46</v>
      </c>
      <c r="M21" s="16" t="s">
        <v>45</v>
      </c>
      <c r="N21" s="20" t="s">
        <v>48</v>
      </c>
      <c r="O21" s="16" t="s">
        <v>51</v>
      </c>
      <c r="P21" s="31" t="s">
        <v>52</v>
      </c>
      <c r="Q21" s="16" t="s">
        <v>59</v>
      </c>
      <c r="R21" s="16" t="s">
        <v>60</v>
      </c>
      <c r="S21" s="16" t="s">
        <v>63</v>
      </c>
      <c r="T21" s="16" t="s">
        <v>65</v>
      </c>
      <c r="U21" s="16" t="s">
        <v>67</v>
      </c>
      <c r="V21" s="47" t="s">
        <v>69</v>
      </c>
      <c r="W21" s="16" t="s">
        <v>73</v>
      </c>
      <c r="X21" s="16" t="s">
        <v>74</v>
      </c>
      <c r="Y21" s="16" t="s">
        <v>76</v>
      </c>
      <c r="Z21" s="16" t="s">
        <v>78</v>
      </c>
      <c r="AA21" s="16" t="s">
        <v>81</v>
      </c>
      <c r="AB21" s="45" t="s">
        <v>84</v>
      </c>
      <c r="AD21" s="16" t="s">
        <v>31</v>
      </c>
      <c r="AE21" s="31" t="s">
        <v>32</v>
      </c>
      <c r="AF21" s="16" t="s">
        <v>50</v>
      </c>
      <c r="AG21" s="16" t="s">
        <v>61</v>
      </c>
      <c r="AH21" s="16" t="s">
        <v>70</v>
      </c>
      <c r="AI21" s="16" t="s">
        <v>79</v>
      </c>
    </row>
    <row r="22" spans="1:35" x14ac:dyDescent="0.35">
      <c r="A22" s="8" t="s">
        <v>15</v>
      </c>
      <c r="B22" s="3" t="s">
        <v>1</v>
      </c>
      <c r="C22" s="19">
        <v>0.88888888888888884</v>
      </c>
      <c r="D22" s="19">
        <v>0.27272727272727271</v>
      </c>
      <c r="E22" s="55">
        <v>-0.25</v>
      </c>
      <c r="F22" s="55">
        <v>-0.65625</v>
      </c>
      <c r="G22" s="48">
        <f t="shared" ref="G22" si="40">G7/C7-1</f>
        <v>-0.3529411764705882</v>
      </c>
      <c r="H22" s="48">
        <f t="shared" ref="H22" si="41">H7/D7-1</f>
        <v>-0.3571428571428571</v>
      </c>
      <c r="I22" s="19">
        <f t="shared" ref="I22" si="42">I7/E7-1</f>
        <v>0.16666666666666674</v>
      </c>
      <c r="J22" s="19">
        <f t="shared" ref="J22" si="43">J7/F7-1</f>
        <v>0.81818181818181812</v>
      </c>
      <c r="K22" s="19">
        <f t="shared" ref="K22" si="44">K7/G7-1</f>
        <v>1.4545454545454546</v>
      </c>
      <c r="L22" s="19">
        <f t="shared" ref="L22" si="45">L7/H7-1</f>
        <v>0</v>
      </c>
      <c r="M22" s="48">
        <f t="shared" ref="M22" si="46">M7/I7-1</f>
        <v>-0.5714285714285714</v>
      </c>
      <c r="N22" s="19">
        <f t="shared" ref="N22" si="47">N7/J7-1</f>
        <v>0.10000000000000009</v>
      </c>
      <c r="O22" s="48">
        <f t="shared" ref="O22" si="48">O7/K7-1</f>
        <v>-0.33333333333333337</v>
      </c>
      <c r="P22" s="19">
        <f t="shared" ref="P22" si="49">P7/L7-1</f>
        <v>0.11111111111111116</v>
      </c>
      <c r="Q22" s="19">
        <f t="shared" ref="Q22" si="50">Q7/M7-1</f>
        <v>2.5</v>
      </c>
      <c r="R22" s="48">
        <f t="shared" ref="R22" si="51">R7/N7-1</f>
        <v>-0.13636363636363635</v>
      </c>
      <c r="S22" s="48">
        <f t="shared" ref="S22" si="52">S7/O7-1</f>
        <v>-0.33333333333333337</v>
      </c>
      <c r="T22" s="48">
        <f t="shared" ref="T22" si="53">T7/P7-1</f>
        <v>-9.9999999999999978E-2</v>
      </c>
      <c r="U22" s="48">
        <f t="shared" ref="U22" si="54">U7/Q7-1</f>
        <v>-0.47619047619047616</v>
      </c>
      <c r="V22" s="48">
        <f t="shared" ref="V22" si="55">V7/R7-1</f>
        <v>-0.21052631578947367</v>
      </c>
      <c r="W22" s="19">
        <f t="shared" ref="W22" si="56">W7/S7-1</f>
        <v>0.33333333333333326</v>
      </c>
      <c r="X22" s="19">
        <f t="shared" ref="X22" si="57">X7/T7-1</f>
        <v>0.11111111111111116</v>
      </c>
      <c r="Y22" s="19">
        <f t="shared" ref="Y22" si="58">Y7/U7-1</f>
        <v>0.45454545454545459</v>
      </c>
      <c r="Z22" s="19">
        <f t="shared" ref="Z22" si="59">Z7/V7-1</f>
        <v>-0.33333333333333337</v>
      </c>
      <c r="AA22" s="19">
        <f t="shared" ref="AA22:AB22" si="60">AA7/W7-1</f>
        <v>0.125</v>
      </c>
      <c r="AB22" s="19">
        <f t="shared" si="60"/>
        <v>0.60000000000000009</v>
      </c>
      <c r="AD22" s="17">
        <v>-0.20588235294117652</v>
      </c>
      <c r="AE22" s="42">
        <f>AE7/AD7-1</f>
        <v>0</v>
      </c>
      <c r="AF22" s="34">
        <f t="shared" ref="AF22:AI22" si="61">AF7/AE7-1</f>
        <v>0.18518518518518512</v>
      </c>
      <c r="AG22" s="34">
        <f t="shared" si="61"/>
        <v>6.25E-2</v>
      </c>
      <c r="AH22" s="42">
        <f t="shared" si="61"/>
        <v>-0.30882352941176472</v>
      </c>
      <c r="AI22" s="34">
        <f t="shared" si="61"/>
        <v>0.1063829787234043</v>
      </c>
    </row>
    <row r="23" spans="1:35" x14ac:dyDescent="0.35">
      <c r="A23" s="8" t="s">
        <v>16</v>
      </c>
      <c r="B23" s="3" t="s">
        <v>2</v>
      </c>
      <c r="C23" s="17" t="s">
        <v>21</v>
      </c>
      <c r="D23" s="17" t="s">
        <v>21</v>
      </c>
      <c r="E23" s="17" t="s">
        <v>21</v>
      </c>
      <c r="F23" s="17" t="s">
        <v>21</v>
      </c>
      <c r="G23" s="17" t="s">
        <v>21</v>
      </c>
      <c r="H23" s="17" t="s">
        <v>21</v>
      </c>
      <c r="I23" s="17" t="s">
        <v>21</v>
      </c>
      <c r="J23" s="17" t="s">
        <v>21</v>
      </c>
      <c r="K23" s="17" t="s">
        <v>21</v>
      </c>
      <c r="L23" s="32" t="s">
        <v>21</v>
      </c>
      <c r="M23" s="17" t="s">
        <v>21</v>
      </c>
      <c r="N23" s="39" t="s">
        <v>21</v>
      </c>
      <c r="O23" s="17" t="s">
        <v>21</v>
      </c>
      <c r="P23" s="32" t="s">
        <v>21</v>
      </c>
      <c r="Q23" s="17" t="s">
        <v>21</v>
      </c>
      <c r="R23" s="17" t="s">
        <v>21</v>
      </c>
      <c r="S23" s="17" t="s">
        <v>21</v>
      </c>
      <c r="T23" s="17" t="s">
        <v>21</v>
      </c>
      <c r="U23" s="17" t="s">
        <v>21</v>
      </c>
      <c r="V23" s="17" t="s">
        <v>21</v>
      </c>
      <c r="W23" s="17" t="s">
        <v>21</v>
      </c>
      <c r="X23" s="17" t="s">
        <v>21</v>
      </c>
      <c r="Y23" s="17" t="s">
        <v>21</v>
      </c>
      <c r="Z23" s="17" t="s">
        <v>21</v>
      </c>
      <c r="AA23" s="17" t="s">
        <v>21</v>
      </c>
      <c r="AB23" s="17" t="s">
        <v>21</v>
      </c>
      <c r="AD23" s="19">
        <v>0.22222222222222232</v>
      </c>
      <c r="AE23" s="34">
        <f t="shared" ref="AE23:AI25" si="62">AE8/AD8-1</f>
        <v>0.18181818181818188</v>
      </c>
      <c r="AF23" s="34">
        <f t="shared" si="62"/>
        <v>7.6923076923076872E-2</v>
      </c>
      <c r="AG23" s="42">
        <f t="shared" si="62"/>
        <v>-0.1428571428571429</v>
      </c>
      <c r="AH23" s="42">
        <f t="shared" si="62"/>
        <v>-0.41666666666666663</v>
      </c>
      <c r="AI23" s="34">
        <f t="shared" si="62"/>
        <v>0.85714285714285721</v>
      </c>
    </row>
    <row r="24" spans="1:35" x14ac:dyDescent="0.35">
      <c r="A24" s="8" t="s">
        <v>17</v>
      </c>
      <c r="B24" s="3" t="s">
        <v>3</v>
      </c>
      <c r="C24" s="17" t="s">
        <v>21</v>
      </c>
      <c r="D24" s="17" t="s">
        <v>21</v>
      </c>
      <c r="E24" s="17" t="s">
        <v>21</v>
      </c>
      <c r="F24" s="17" t="s">
        <v>21</v>
      </c>
      <c r="G24" s="17" t="s">
        <v>21</v>
      </c>
      <c r="H24" s="17" t="s">
        <v>21</v>
      </c>
      <c r="I24" s="17" t="s">
        <v>21</v>
      </c>
      <c r="J24" s="17" t="s">
        <v>21</v>
      </c>
      <c r="K24" s="17" t="s">
        <v>21</v>
      </c>
      <c r="L24" s="32" t="s">
        <v>21</v>
      </c>
      <c r="M24" s="17" t="s">
        <v>21</v>
      </c>
      <c r="N24" s="39" t="s">
        <v>21</v>
      </c>
      <c r="O24" s="17" t="s">
        <v>21</v>
      </c>
      <c r="P24" s="32" t="s">
        <v>21</v>
      </c>
      <c r="Q24" s="17" t="s">
        <v>21</v>
      </c>
      <c r="R24" s="17" t="s">
        <v>21</v>
      </c>
      <c r="S24" s="17" t="s">
        <v>21</v>
      </c>
      <c r="T24" s="17" t="s">
        <v>21</v>
      </c>
      <c r="U24" s="17" t="s">
        <v>21</v>
      </c>
      <c r="V24" s="17" t="s">
        <v>21</v>
      </c>
      <c r="W24" s="17" t="s">
        <v>21</v>
      </c>
      <c r="X24" s="17" t="s">
        <v>21</v>
      </c>
      <c r="Y24" s="17" t="s">
        <v>21</v>
      </c>
      <c r="Z24" s="17" t="s">
        <v>21</v>
      </c>
      <c r="AA24" s="17" t="s">
        <v>21</v>
      </c>
      <c r="AB24" s="17" t="s">
        <v>21</v>
      </c>
      <c r="AD24" s="19">
        <v>0.9375</v>
      </c>
      <c r="AE24" s="42">
        <f t="shared" si="62"/>
        <v>-0.16129032258064513</v>
      </c>
      <c r="AF24" s="42">
        <f t="shared" si="62"/>
        <v>-0.26923076923076927</v>
      </c>
      <c r="AG24" s="42">
        <f t="shared" si="62"/>
        <v>-0.26315789473684215</v>
      </c>
      <c r="AH24" s="34">
        <f t="shared" si="62"/>
        <v>0.28571428571428581</v>
      </c>
      <c r="AI24" s="34">
        <f t="shared" si="62"/>
        <v>0.38888888888888884</v>
      </c>
    </row>
    <row r="25" spans="1:35" x14ac:dyDescent="0.35">
      <c r="A25" s="14"/>
      <c r="B25" s="15" t="s">
        <v>4</v>
      </c>
      <c r="C25" s="24">
        <v>0.64705882352941169</v>
      </c>
      <c r="D25" s="24">
        <v>0.78571428571428581</v>
      </c>
      <c r="E25" s="54">
        <v>-8.6956521739130488E-2</v>
      </c>
      <c r="F25" s="54">
        <v>-0.4358974358974359</v>
      </c>
      <c r="G25" s="54">
        <f t="shared" ref="G25:Z25" si="63">G10/C10-1</f>
        <v>-0.3571428571428571</v>
      </c>
      <c r="H25" s="54">
        <f t="shared" si="63"/>
        <v>-0.31999999999999995</v>
      </c>
      <c r="I25" s="24">
        <f t="shared" si="63"/>
        <v>0.38095238095238093</v>
      </c>
      <c r="J25" s="24">
        <f t="shared" si="63"/>
        <v>0.31818181818181812</v>
      </c>
      <c r="K25" s="24">
        <f t="shared" si="63"/>
        <v>1</v>
      </c>
      <c r="L25" s="24">
        <f t="shared" si="63"/>
        <v>0</v>
      </c>
      <c r="M25" s="54">
        <f t="shared" si="63"/>
        <v>-0.68965517241379315</v>
      </c>
      <c r="N25" s="24">
        <f t="shared" si="63"/>
        <v>0.2068965517241379</v>
      </c>
      <c r="O25" s="54">
        <f t="shared" si="63"/>
        <v>-0.30555555555555558</v>
      </c>
      <c r="P25" s="54">
        <f t="shared" si="63"/>
        <v>-0.29411764705882348</v>
      </c>
      <c r="Q25" s="24">
        <f t="shared" si="63"/>
        <v>1.7777777777777777</v>
      </c>
      <c r="R25" s="24">
        <f t="shared" si="63"/>
        <v>-8.5714285714285743E-2</v>
      </c>
      <c r="S25" s="24">
        <f t="shared" si="63"/>
        <v>-0.28000000000000003</v>
      </c>
      <c r="T25" s="24">
        <f t="shared" si="63"/>
        <v>0.5</v>
      </c>
      <c r="U25" s="54">
        <f t="shared" si="63"/>
        <v>-0.43999999999999995</v>
      </c>
      <c r="V25" s="54">
        <f t="shared" si="63"/>
        <v>-0.3125</v>
      </c>
      <c r="W25" s="24">
        <f t="shared" si="63"/>
        <v>0.61111111111111116</v>
      </c>
      <c r="X25" s="24">
        <f t="shared" si="63"/>
        <v>5.555555555555558E-2</v>
      </c>
      <c r="Y25" s="24">
        <f t="shared" si="63"/>
        <v>0.4285714285714286</v>
      </c>
      <c r="Z25" s="24">
        <f t="shared" si="63"/>
        <v>0</v>
      </c>
      <c r="AA25" s="54">
        <f>AA10/W10-1</f>
        <v>-3.4482758620689613E-2</v>
      </c>
      <c r="AB25" s="24">
        <f>AB10/X10-1</f>
        <v>0.36842105263157898</v>
      </c>
      <c r="AD25" s="25">
        <v>3.2258064516129004E-2</v>
      </c>
      <c r="AE25" s="41">
        <f t="shared" si="62"/>
        <v>-3.125E-2</v>
      </c>
      <c r="AF25" s="25">
        <f t="shared" si="62"/>
        <v>4.3010752688172005E-2</v>
      </c>
      <c r="AG25" s="25">
        <f t="shared" si="62"/>
        <v>-3.0927835051546393E-2</v>
      </c>
      <c r="AH25" s="25">
        <f t="shared" si="62"/>
        <v>-0.23404255319148937</v>
      </c>
      <c r="AI25" s="24">
        <f t="shared" si="62"/>
        <v>0.25</v>
      </c>
    </row>
    <row r="26" spans="1:35" x14ac:dyDescent="0.35">
      <c r="B26" s="1"/>
      <c r="C26" s="18"/>
      <c r="D26" s="18"/>
      <c r="E26" s="18"/>
      <c r="F26" s="18"/>
    </row>
    <row r="27" spans="1:35" ht="43.5" x14ac:dyDescent="0.35">
      <c r="A27" s="13" t="s">
        <v>0</v>
      </c>
      <c r="B27" s="13"/>
      <c r="C27" s="16" t="s">
        <v>23</v>
      </c>
      <c r="D27" s="16" t="s">
        <v>25</v>
      </c>
      <c r="E27" s="16" t="s">
        <v>27</v>
      </c>
      <c r="F27" s="16" t="s">
        <v>29</v>
      </c>
      <c r="G27" s="16" t="s">
        <v>36</v>
      </c>
      <c r="H27" s="16" t="str">
        <f t="shared" ref="H27:M27" si="64">H21</f>
        <v>EVOL T2 2018/2017</v>
      </c>
      <c r="I27" s="16" t="str">
        <f t="shared" si="64"/>
        <v>EVOL T3 2018/2017</v>
      </c>
      <c r="J27" s="16" t="str">
        <f t="shared" si="64"/>
        <v>EVOL T4 2018/2017</v>
      </c>
      <c r="K27" s="16" t="str">
        <f t="shared" si="64"/>
        <v>EVOL T1 2019/2018</v>
      </c>
      <c r="L27" s="31" t="str">
        <f t="shared" si="64"/>
        <v>EVOL T2 2019/2018</v>
      </c>
      <c r="M27" s="16" t="str">
        <f t="shared" si="64"/>
        <v>EVOL T3 2019/2018</v>
      </c>
      <c r="N27" s="20" t="str">
        <f t="shared" ref="N27" si="65">N21</f>
        <v>EVOL T4 2019/2018</v>
      </c>
      <c r="O27" s="16" t="s">
        <v>51</v>
      </c>
      <c r="P27" s="31" t="s">
        <v>52</v>
      </c>
      <c r="Q27" s="16" t="s">
        <v>59</v>
      </c>
      <c r="R27" s="16" t="s">
        <v>60</v>
      </c>
      <c r="S27" s="16" t="s">
        <v>63</v>
      </c>
      <c r="T27" s="16" t="s">
        <v>65</v>
      </c>
      <c r="U27" s="16" t="s">
        <v>67</v>
      </c>
      <c r="V27" s="47" t="s">
        <v>69</v>
      </c>
      <c r="W27" s="16" t="str">
        <f t="shared" ref="W27:AB27" si="66">W21</f>
        <v>EVOL T1 2022/2021</v>
      </c>
      <c r="X27" s="16" t="str">
        <f t="shared" si="66"/>
        <v>EVOL T2 2022/2021</v>
      </c>
      <c r="Y27" s="16" t="str">
        <f t="shared" si="66"/>
        <v>EVOL T3 2022/2021</v>
      </c>
      <c r="Z27" s="47" t="str">
        <f t="shared" si="66"/>
        <v>EVOL T4 2022/2021</v>
      </c>
      <c r="AA27" s="16" t="str">
        <f t="shared" si="66"/>
        <v>EVOL T1 2023/2022</v>
      </c>
      <c r="AB27" s="45" t="str">
        <f t="shared" si="66"/>
        <v>EVOL T2 2023/2022</v>
      </c>
      <c r="AD27" s="16" t="s">
        <v>30</v>
      </c>
      <c r="AE27" s="31" t="s">
        <v>32</v>
      </c>
      <c r="AF27" s="16" t="s">
        <v>50</v>
      </c>
      <c r="AG27" s="16" t="str">
        <f t="shared" ref="AG27:AH27" si="67">AG21</f>
        <v>EVOL ANNEE 2020/2019</v>
      </c>
      <c r="AH27" s="16" t="str">
        <f t="shared" si="67"/>
        <v>EVOL ANNEE 2021/2020</v>
      </c>
      <c r="AI27" s="16" t="str">
        <f t="shared" ref="AI27" si="68">AI21</f>
        <v>EVOL ANNEE 2022/2021</v>
      </c>
    </row>
    <row r="28" spans="1:35" x14ac:dyDescent="0.35">
      <c r="A28" s="8" t="s">
        <v>18</v>
      </c>
      <c r="B28" s="3" t="s">
        <v>5</v>
      </c>
      <c r="C28" s="17" t="s">
        <v>21</v>
      </c>
      <c r="D28" s="17" t="s">
        <v>21</v>
      </c>
      <c r="E28" s="17" t="s">
        <v>21</v>
      </c>
      <c r="F28" s="17" t="s">
        <v>21</v>
      </c>
      <c r="G28" s="17" t="s">
        <v>21</v>
      </c>
      <c r="H28" s="17" t="s">
        <v>21</v>
      </c>
      <c r="I28" s="17" t="s">
        <v>21</v>
      </c>
      <c r="J28" s="17" t="s">
        <v>21</v>
      </c>
      <c r="K28" s="17" t="s">
        <v>21</v>
      </c>
      <c r="L28" s="32" t="s">
        <v>21</v>
      </c>
      <c r="M28" s="17" t="s">
        <v>21</v>
      </c>
      <c r="N28" s="39" t="s">
        <v>21</v>
      </c>
      <c r="O28" s="17" t="s">
        <v>21</v>
      </c>
      <c r="P28" s="32" t="s">
        <v>21</v>
      </c>
      <c r="Q28" s="17" t="s">
        <v>21</v>
      </c>
      <c r="R28" s="17" t="s">
        <v>21</v>
      </c>
      <c r="S28" s="17" t="s">
        <v>21</v>
      </c>
      <c r="T28" s="17" t="s">
        <v>21</v>
      </c>
      <c r="U28" s="17" t="s">
        <v>21</v>
      </c>
      <c r="V28" s="17" t="s">
        <v>21</v>
      </c>
      <c r="W28" s="17" t="s">
        <v>21</v>
      </c>
      <c r="X28" s="17" t="s">
        <v>21</v>
      </c>
      <c r="Y28" s="17" t="s">
        <v>21</v>
      </c>
      <c r="Z28" s="17" t="s">
        <v>21</v>
      </c>
      <c r="AA28" s="17" t="s">
        <v>21</v>
      </c>
      <c r="AB28" s="17" t="s">
        <v>21</v>
      </c>
      <c r="AD28" s="17" t="s">
        <v>21</v>
      </c>
      <c r="AE28" s="32" t="s">
        <v>21</v>
      </c>
      <c r="AF28" s="17" t="s">
        <v>21</v>
      </c>
      <c r="AG28" s="17" t="s">
        <v>21</v>
      </c>
      <c r="AH28" s="17" t="s">
        <v>21</v>
      </c>
      <c r="AI28" s="17" t="s">
        <v>21</v>
      </c>
    </row>
    <row r="29" spans="1:35" x14ac:dyDescent="0.35">
      <c r="A29" s="8" t="s">
        <v>12</v>
      </c>
      <c r="B29" s="3" t="s">
        <v>6</v>
      </c>
      <c r="C29" s="26">
        <v>0.19672131147540983</v>
      </c>
      <c r="D29" s="26">
        <v>0.5714285714285714</v>
      </c>
      <c r="E29" s="26">
        <v>0.34545454545454546</v>
      </c>
      <c r="F29" s="26">
        <v>0.453125</v>
      </c>
      <c r="G29" s="26">
        <f t="shared" ref="G29" si="69">G14/C14-1</f>
        <v>0.94594594594594605</v>
      </c>
      <c r="H29" s="26">
        <f t="shared" ref="H29" si="70">H14/D14-1</f>
        <v>0.62337662337662336</v>
      </c>
      <c r="I29" s="26">
        <f t="shared" ref="I29" si="71">I14/E14-1</f>
        <v>0.44594594594594605</v>
      </c>
      <c r="J29" s="26">
        <f t="shared" ref="J29" si="72">J14/F14-1</f>
        <v>0.47872340425531923</v>
      </c>
      <c r="K29" s="26">
        <f t="shared" ref="K29" si="73">K14/G14-1</f>
        <v>0.19444444444444442</v>
      </c>
      <c r="L29" s="26">
        <f t="shared" ref="L29" si="74">L14/H14-1</f>
        <v>6.4000000000000057E-2</v>
      </c>
      <c r="M29" s="26">
        <f t="shared" ref="M29" si="75">M14/I14-1</f>
        <v>3.7383177570093462E-2</v>
      </c>
      <c r="N29" s="26">
        <f t="shared" ref="N29" si="76">N14/J14-1</f>
        <v>0.1151079136690647</v>
      </c>
      <c r="O29" s="26">
        <f t="shared" ref="O29" si="77">O14/K14-1</f>
        <v>-0.33720930232558144</v>
      </c>
      <c r="P29" s="26">
        <f t="shared" ref="P29" si="78">P14/L14-1</f>
        <v>-0.68421052631578949</v>
      </c>
      <c r="Q29" s="26">
        <f t="shared" ref="Q29" si="79">Q14/M14-1</f>
        <v>-0.32432432432432434</v>
      </c>
      <c r="R29" s="26">
        <f t="shared" ref="R29" si="80">R14/N14-1</f>
        <v>-0.3032258064516129</v>
      </c>
      <c r="S29" s="26">
        <f t="shared" ref="S29" si="81">S14/O14-1</f>
        <v>-0.29824561403508776</v>
      </c>
      <c r="T29" s="26">
        <f t="shared" ref="T29" si="82">T14/P14-1</f>
        <v>0.80952380952380953</v>
      </c>
      <c r="U29" s="26">
        <f t="shared" ref="U29" si="83">U14/Q14-1</f>
        <v>-0.30666666666666664</v>
      </c>
      <c r="V29" s="26">
        <f t="shared" ref="V29" si="84">V14/R14-1</f>
        <v>-0.10185185185185186</v>
      </c>
      <c r="W29" s="26">
        <f t="shared" ref="W29" si="85">W14/S14-1</f>
        <v>0.39999999999999991</v>
      </c>
      <c r="X29" s="26">
        <f t="shared" ref="X29" si="86">X14/T14-1</f>
        <v>0.31578947368421062</v>
      </c>
      <c r="Y29" s="26">
        <f t="shared" ref="Y29" si="87">Y14/U14-1</f>
        <v>0.78846153846153855</v>
      </c>
      <c r="Z29" s="26">
        <f t="shared" ref="Z29:AB29" si="88">Z14/V14-1</f>
        <v>-8.2474226804123751E-2</v>
      </c>
      <c r="AA29" s="26">
        <f t="shared" si="88"/>
        <v>5.3571428571428603E-2</v>
      </c>
      <c r="AB29" s="26">
        <f t="shared" si="88"/>
        <v>0.16999999999999993</v>
      </c>
      <c r="AD29" s="19">
        <v>0.38427947598253276</v>
      </c>
      <c r="AE29" s="34">
        <f>AE14/AD14-1</f>
        <v>0.61442006269592486</v>
      </c>
      <c r="AF29" s="34">
        <f t="shared" ref="AF29:AI29" si="89">AF14/AE14-1</f>
        <v>0.10873786407766994</v>
      </c>
      <c r="AG29" s="42">
        <f t="shared" si="89"/>
        <v>-0.40630472854640975</v>
      </c>
      <c r="AH29" s="42">
        <f t="shared" si="89"/>
        <v>-0.10029498525073743</v>
      </c>
      <c r="AI29" s="34">
        <f t="shared" si="89"/>
        <v>0.29180327868852451</v>
      </c>
    </row>
    <row r="30" spans="1:35" x14ac:dyDescent="0.35">
      <c r="A30" s="8" t="s">
        <v>19</v>
      </c>
      <c r="B30" s="3" t="s">
        <v>7</v>
      </c>
      <c r="C30" s="17" t="s">
        <v>21</v>
      </c>
      <c r="D30" s="17" t="s">
        <v>21</v>
      </c>
      <c r="E30" s="17" t="s">
        <v>21</v>
      </c>
      <c r="F30" s="17" t="s">
        <v>21</v>
      </c>
      <c r="G30" s="17" t="s">
        <v>21</v>
      </c>
      <c r="H30" s="17" t="s">
        <v>21</v>
      </c>
      <c r="I30" s="17" t="s">
        <v>21</v>
      </c>
      <c r="J30" s="17" t="s">
        <v>21</v>
      </c>
      <c r="K30" s="17" t="s">
        <v>21</v>
      </c>
      <c r="L30" s="32" t="s">
        <v>21</v>
      </c>
      <c r="M30" s="17" t="s">
        <v>21</v>
      </c>
      <c r="N30" s="39" t="s">
        <v>21</v>
      </c>
      <c r="O30" s="17" t="s">
        <v>21</v>
      </c>
      <c r="P30" s="32" t="s">
        <v>21</v>
      </c>
      <c r="Q30" s="17" t="s">
        <v>21</v>
      </c>
      <c r="R30" s="17" t="s">
        <v>21</v>
      </c>
      <c r="S30" s="17" t="s">
        <v>21</v>
      </c>
      <c r="T30" s="17" t="s">
        <v>21</v>
      </c>
      <c r="U30" s="17" t="s">
        <v>21</v>
      </c>
      <c r="V30" s="17" t="s">
        <v>21</v>
      </c>
      <c r="W30" s="17" t="s">
        <v>21</v>
      </c>
      <c r="X30" s="17" t="s">
        <v>21</v>
      </c>
      <c r="Y30" s="17" t="s">
        <v>21</v>
      </c>
      <c r="Z30" s="17" t="s">
        <v>21</v>
      </c>
      <c r="AA30" s="17" t="s">
        <v>21</v>
      </c>
      <c r="AB30" s="17" t="s">
        <v>21</v>
      </c>
      <c r="AD30" s="17" t="s">
        <v>21</v>
      </c>
      <c r="AE30" s="32" t="s">
        <v>21</v>
      </c>
      <c r="AF30" s="17" t="s">
        <v>21</v>
      </c>
      <c r="AG30" s="17" t="s">
        <v>21</v>
      </c>
      <c r="AH30" s="17" t="s">
        <v>21</v>
      </c>
      <c r="AI30" s="19" t="s">
        <v>21</v>
      </c>
    </row>
    <row r="31" spans="1:35" x14ac:dyDescent="0.35">
      <c r="A31" s="8" t="s">
        <v>20</v>
      </c>
      <c r="B31" s="3" t="s">
        <v>8</v>
      </c>
      <c r="C31" s="17" t="s">
        <v>21</v>
      </c>
      <c r="D31" s="17" t="s">
        <v>21</v>
      </c>
      <c r="E31" s="17" t="s">
        <v>21</v>
      </c>
      <c r="F31" s="17" t="s">
        <v>21</v>
      </c>
      <c r="G31" s="17" t="s">
        <v>21</v>
      </c>
      <c r="H31" s="17" t="s">
        <v>21</v>
      </c>
      <c r="I31" s="17" t="s">
        <v>21</v>
      </c>
      <c r="J31" s="17" t="s">
        <v>21</v>
      </c>
      <c r="K31" s="17" t="s">
        <v>21</v>
      </c>
      <c r="L31" s="32" t="s">
        <v>21</v>
      </c>
      <c r="M31" s="17" t="s">
        <v>21</v>
      </c>
      <c r="N31" s="39" t="s">
        <v>21</v>
      </c>
      <c r="O31" s="17" t="s">
        <v>21</v>
      </c>
      <c r="P31" s="32" t="s">
        <v>21</v>
      </c>
      <c r="Q31" s="17" t="s">
        <v>21</v>
      </c>
      <c r="R31" s="17" t="s">
        <v>21</v>
      </c>
      <c r="S31" s="17" t="s">
        <v>21</v>
      </c>
      <c r="T31" s="17" t="s">
        <v>21</v>
      </c>
      <c r="U31" s="17" t="s">
        <v>21</v>
      </c>
      <c r="V31" s="17" t="s">
        <v>21</v>
      </c>
      <c r="W31" s="17" t="s">
        <v>21</v>
      </c>
      <c r="X31" s="17" t="s">
        <v>21</v>
      </c>
      <c r="Y31" s="17" t="s">
        <v>21</v>
      </c>
      <c r="Z31" s="17" t="s">
        <v>21</v>
      </c>
      <c r="AA31" s="17" t="s">
        <v>21</v>
      </c>
      <c r="AB31" s="17" t="s">
        <v>21</v>
      </c>
      <c r="AD31" s="17" t="s">
        <v>21</v>
      </c>
      <c r="AE31" s="32" t="s">
        <v>21</v>
      </c>
      <c r="AF31" s="17" t="s">
        <v>21</v>
      </c>
      <c r="AG31" s="17" t="s">
        <v>21</v>
      </c>
      <c r="AH31" s="17" t="s">
        <v>21</v>
      </c>
      <c r="AI31" s="19" t="s">
        <v>21</v>
      </c>
    </row>
    <row r="32" spans="1:35" x14ac:dyDescent="0.35">
      <c r="A32" s="8" t="s">
        <v>13</v>
      </c>
      <c r="B32" s="3" t="s">
        <v>9</v>
      </c>
      <c r="C32" s="17" t="s">
        <v>21</v>
      </c>
      <c r="D32" s="17" t="s">
        <v>21</v>
      </c>
      <c r="E32" s="17" t="s">
        <v>21</v>
      </c>
      <c r="F32" s="17" t="s">
        <v>21</v>
      </c>
      <c r="G32" s="17" t="s">
        <v>21</v>
      </c>
      <c r="H32" s="17" t="s">
        <v>21</v>
      </c>
      <c r="I32" s="17" t="s">
        <v>21</v>
      </c>
      <c r="J32" s="17" t="s">
        <v>21</v>
      </c>
      <c r="K32" s="17" t="s">
        <v>21</v>
      </c>
      <c r="L32" s="32" t="s">
        <v>21</v>
      </c>
      <c r="M32" s="17" t="s">
        <v>21</v>
      </c>
      <c r="N32" s="39" t="s">
        <v>21</v>
      </c>
      <c r="O32" s="17" t="s">
        <v>21</v>
      </c>
      <c r="P32" s="32" t="s">
        <v>21</v>
      </c>
      <c r="Q32" s="17" t="s">
        <v>21</v>
      </c>
      <c r="R32" s="17" t="s">
        <v>21</v>
      </c>
      <c r="S32" s="17" t="s">
        <v>21</v>
      </c>
      <c r="T32" s="17" t="s">
        <v>21</v>
      </c>
      <c r="U32" s="17" t="s">
        <v>21</v>
      </c>
      <c r="V32" s="17" t="s">
        <v>21</v>
      </c>
      <c r="W32" s="17" t="s">
        <v>21</v>
      </c>
      <c r="X32" s="17" t="s">
        <v>21</v>
      </c>
      <c r="Y32" s="17" t="s">
        <v>21</v>
      </c>
      <c r="Z32" s="17" t="s">
        <v>21</v>
      </c>
      <c r="AA32" s="17" t="s">
        <v>21</v>
      </c>
      <c r="AB32" s="17" t="s">
        <v>21</v>
      </c>
      <c r="AD32" s="19">
        <v>0.60000000000000009</v>
      </c>
      <c r="AE32" s="42">
        <f>AE17/AD17-1</f>
        <v>-0.19999999999999996</v>
      </c>
      <c r="AF32" s="42">
        <f t="shared" ref="AF32:AI34" si="90">AF17/AE17-1</f>
        <v>-0.28125</v>
      </c>
      <c r="AG32" s="42">
        <f t="shared" si="90"/>
        <v>-0.17391304347826086</v>
      </c>
      <c r="AH32" s="42">
        <f t="shared" si="90"/>
        <v>-0.57894736842105265</v>
      </c>
      <c r="AI32" s="34">
        <f t="shared" si="90"/>
        <v>0.875</v>
      </c>
    </row>
    <row r="33" spans="1:35" x14ac:dyDescent="0.35">
      <c r="A33" s="8" t="s">
        <v>14</v>
      </c>
      <c r="B33" s="3" t="s">
        <v>10</v>
      </c>
      <c r="C33" s="17">
        <v>0.75</v>
      </c>
      <c r="D33" s="17">
        <v>0.41176470588235303</v>
      </c>
      <c r="E33" s="17">
        <v>-0.33333333333333337</v>
      </c>
      <c r="F33" s="26">
        <v>0.22727272727272729</v>
      </c>
      <c r="G33" s="26">
        <f t="shared" ref="G33" si="91">G18/C18-1</f>
        <v>7.1428571428571397E-2</v>
      </c>
      <c r="H33" s="26">
        <f t="shared" ref="H33" si="92">H18/D18-1</f>
        <v>0</v>
      </c>
      <c r="I33" s="26">
        <f t="shared" ref="I33" si="93">I18/E18-1</f>
        <v>0.33333333333333326</v>
      </c>
      <c r="J33" s="26">
        <f t="shared" ref="J33" si="94">J18/F18-1</f>
        <v>0</v>
      </c>
      <c r="K33" s="26">
        <f t="shared" ref="K33" si="95">K18/G18-1</f>
        <v>-0.23333333333333328</v>
      </c>
      <c r="L33" s="26">
        <f t="shared" ref="L33" si="96">L18/H18-1</f>
        <v>-0.375</v>
      </c>
      <c r="M33" s="26">
        <f t="shared" ref="M33" si="97">M18/I18-1</f>
        <v>-0.4375</v>
      </c>
      <c r="N33" s="26">
        <f t="shared" ref="N33" si="98">N18/J18-1</f>
        <v>-0.18518518518518523</v>
      </c>
      <c r="O33" s="26">
        <f t="shared" ref="O33" si="99">O18/K18-1</f>
        <v>-0.39130434782608692</v>
      </c>
      <c r="P33" s="26">
        <f t="shared" ref="P33" si="100">P18/L18-1</f>
        <v>-0.26666666666666672</v>
      </c>
      <c r="Q33" s="26">
        <f t="shared" ref="Q33" si="101">Q18/M18-1</f>
        <v>0.11111111111111116</v>
      </c>
      <c r="R33" s="26">
        <f t="shared" ref="R33" si="102">R18/N18-1</f>
        <v>-0.31818181818181823</v>
      </c>
      <c r="S33" s="26">
        <f t="shared" ref="S33" si="103">S18/O18-1</f>
        <v>-0.1428571428571429</v>
      </c>
      <c r="T33" s="26">
        <f t="shared" ref="T33" si="104">T18/P18-1</f>
        <v>-0.54545454545454541</v>
      </c>
      <c r="U33" s="26">
        <f t="shared" ref="U33" si="105">U18/Q18-1</f>
        <v>-0.5</v>
      </c>
      <c r="V33" s="26">
        <f t="shared" ref="V33" si="106">V18/R18-1</f>
        <v>-0.8</v>
      </c>
      <c r="W33" s="26">
        <f t="shared" ref="W33" si="107">W18/S18-1</f>
        <v>-0.25</v>
      </c>
      <c r="X33" s="26">
        <f t="shared" ref="X33" si="108">X18/T18-1</f>
        <v>0.39999999999999991</v>
      </c>
      <c r="Y33" s="26">
        <f t="shared" ref="Y33" si="109">Y18/U18-1</f>
        <v>0.39999999999999991</v>
      </c>
      <c r="Z33" s="26">
        <f t="shared" ref="Z33" si="110">Z18/V18-1</f>
        <v>4.666666666666667</v>
      </c>
      <c r="AA33" s="26">
        <f t="shared" ref="AA33" si="111">AA18/W18-1</f>
        <v>0.33333333333333326</v>
      </c>
      <c r="AB33" s="26">
        <f t="shared" ref="AB33" si="112">AB18/X18-1</f>
        <v>1.1428571428571428</v>
      </c>
      <c r="AD33" s="19">
        <v>0.24657534246575352</v>
      </c>
      <c r="AE33" s="34">
        <f>AE18/AD18-1</f>
        <v>6.5934065934065922E-2</v>
      </c>
      <c r="AF33" s="42">
        <f t="shared" si="90"/>
        <v>-0.28865979381443296</v>
      </c>
      <c r="AG33" s="42">
        <f t="shared" si="90"/>
        <v>-0.27536231884057971</v>
      </c>
      <c r="AH33" s="42">
        <f t="shared" si="90"/>
        <v>-0.5</v>
      </c>
      <c r="AI33" s="34">
        <f t="shared" si="90"/>
        <v>0.60000000000000009</v>
      </c>
    </row>
    <row r="34" spans="1:35" x14ac:dyDescent="0.35">
      <c r="A34" s="14"/>
      <c r="B34" s="15" t="s">
        <v>11</v>
      </c>
      <c r="C34" s="24">
        <v>0.44999999999999996</v>
      </c>
      <c r="D34" s="24">
        <v>0.37804878048780477</v>
      </c>
      <c r="E34" s="24">
        <v>0.12048192771084332</v>
      </c>
      <c r="F34" s="24">
        <v>0.4285714285714286</v>
      </c>
      <c r="G34" s="24">
        <f t="shared" ref="G34:N34" si="113">G19/C19-1</f>
        <v>0.60344827586206895</v>
      </c>
      <c r="H34" s="24">
        <f t="shared" si="113"/>
        <v>0.4336283185840708</v>
      </c>
      <c r="I34" s="24">
        <f t="shared" si="113"/>
        <v>0.39784946236559149</v>
      </c>
      <c r="J34" s="24">
        <f t="shared" si="113"/>
        <v>0.36153846153846159</v>
      </c>
      <c r="K34" s="24">
        <f t="shared" si="113"/>
        <v>9.139784946236551E-2</v>
      </c>
      <c r="L34" s="33">
        <f t="shared" si="113"/>
        <v>-3.703703703703709E-2</v>
      </c>
      <c r="M34" s="25">
        <f t="shared" si="113"/>
        <v>-3.0769230769230771E-2</v>
      </c>
      <c r="N34" s="40">
        <f t="shared" si="113"/>
        <v>6.2146892655367214E-2</v>
      </c>
      <c r="O34" s="25">
        <f t="shared" ref="O34:S34" si="114">O19/K19-1</f>
        <v>-0.33004926108374388</v>
      </c>
      <c r="P34" s="41">
        <f t="shared" si="114"/>
        <v>-0.60256410256410264</v>
      </c>
      <c r="Q34" s="25">
        <f t="shared" si="114"/>
        <v>-0.23015873015873012</v>
      </c>
      <c r="R34" s="25">
        <f t="shared" si="114"/>
        <v>-0.30851063829787229</v>
      </c>
      <c r="S34" s="25">
        <f t="shared" si="114"/>
        <v>-0.31617647058823528</v>
      </c>
      <c r="T34" s="25">
        <f t="shared" ref="T34:W34" si="115">T19/O19-1</f>
        <v>-0.38970588235294112</v>
      </c>
      <c r="U34" s="25">
        <f t="shared" si="115"/>
        <v>0</v>
      </c>
      <c r="V34" s="25">
        <f t="shared" si="115"/>
        <v>9.2783505154639068E-2</v>
      </c>
      <c r="W34" s="25">
        <f t="shared" si="115"/>
        <v>-7.692307692307665E-3</v>
      </c>
      <c r="X34" s="24">
        <f>X19/S19-1</f>
        <v>0.23655913978494625</v>
      </c>
      <c r="Y34" s="24">
        <f>Y19/T19-1</f>
        <v>0.24096385542168686</v>
      </c>
      <c r="Z34" s="24">
        <f>Z19/U19-1</f>
        <v>0.88709677419354849</v>
      </c>
      <c r="AA34" s="24">
        <f>AA19/V19-1</f>
        <v>0.31132075471698117</v>
      </c>
      <c r="AB34" s="24">
        <f>AB19/W19-1</f>
        <v>0.10852713178294571</v>
      </c>
      <c r="AD34" s="25">
        <v>0.34523809523809534</v>
      </c>
      <c r="AE34" s="41">
        <f>AE19/AD19-1</f>
        <v>0.44273127753303965</v>
      </c>
      <c r="AF34" s="24">
        <f t="shared" si="90"/>
        <v>2.7480916030534264E-2</v>
      </c>
      <c r="AG34" s="25">
        <f t="shared" si="90"/>
        <v>-0.3684992570579495</v>
      </c>
      <c r="AH34" s="25">
        <f t="shared" si="90"/>
        <v>-0.19058823529411761</v>
      </c>
      <c r="AI34" s="24">
        <f t="shared" si="90"/>
        <v>0.34883720930232553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ALTARES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Millon Thierry</dc:creator>
  <cp:lastModifiedBy>TOURMAG</cp:lastModifiedBy>
  <dcterms:created xsi:type="dcterms:W3CDTF">2015-10-13T08:57:37Z</dcterms:created>
  <dcterms:modified xsi:type="dcterms:W3CDTF">2023-07-12T09:38:47Z</dcterms:modified>
</cp:coreProperties>
</file>