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artition D\Mes documents\STATISTIQUES\FAILLITES\FRANCE 2025 T2\"/>
    </mc:Choice>
  </mc:AlternateContent>
  <xr:revisionPtr revIDLastSave="0" documentId="8_{87E83878-827D-49BE-8D4E-AD06BED530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32" i="1" l="1"/>
  <c r="AJ33" i="1"/>
  <c r="AI31" i="1"/>
  <c r="AJ31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G23" i="1"/>
  <c r="G24" i="1"/>
  <c r="G25" i="1"/>
  <c r="AH19" i="1"/>
  <c r="AI19" i="1"/>
  <c r="AJ19" i="1"/>
  <c r="AI33" i="1"/>
  <c r="AI34" i="1"/>
  <c r="AI12" i="1"/>
  <c r="AI10" i="1"/>
  <c r="AJ12" i="1"/>
  <c r="AJ10" i="1"/>
  <c r="AS14" i="1"/>
  <c r="AS15" i="1"/>
  <c r="AS16" i="1"/>
  <c r="AS17" i="1"/>
  <c r="AS18" i="1"/>
  <c r="AS13" i="1"/>
  <c r="AR13" i="1"/>
  <c r="AS8" i="1"/>
  <c r="AS9" i="1"/>
  <c r="AS7" i="1"/>
  <c r="AL13" i="1"/>
  <c r="AM13" i="1"/>
  <c r="AN13" i="1"/>
  <c r="AO13" i="1"/>
  <c r="AP13" i="1"/>
  <c r="AQ13" i="1"/>
  <c r="AL14" i="1"/>
  <c r="AM14" i="1"/>
  <c r="AN14" i="1"/>
  <c r="AO14" i="1"/>
  <c r="AP14" i="1"/>
  <c r="AQ14" i="1"/>
  <c r="AR14" i="1"/>
  <c r="AL15" i="1"/>
  <c r="AM15" i="1"/>
  <c r="AN15" i="1"/>
  <c r="AO15" i="1"/>
  <c r="AP15" i="1"/>
  <c r="AQ15" i="1"/>
  <c r="AR15" i="1"/>
  <c r="AL16" i="1"/>
  <c r="AM16" i="1"/>
  <c r="AN16" i="1"/>
  <c r="AO16" i="1"/>
  <c r="AP16" i="1"/>
  <c r="AQ16" i="1"/>
  <c r="AR16" i="1"/>
  <c r="AL17" i="1"/>
  <c r="AM17" i="1"/>
  <c r="AN17" i="1"/>
  <c r="AO17" i="1"/>
  <c r="AP17" i="1"/>
  <c r="AQ17" i="1"/>
  <c r="AR17" i="1"/>
  <c r="AL18" i="1"/>
  <c r="AM18" i="1"/>
  <c r="AN18" i="1"/>
  <c r="AO18" i="1"/>
  <c r="AP18" i="1"/>
  <c r="AQ18" i="1"/>
  <c r="AR18" i="1"/>
  <c r="AS27" i="1"/>
  <c r="AS12" i="1"/>
  <c r="AH33" i="1"/>
  <c r="AH31" i="1"/>
  <c r="AH12" i="1"/>
  <c r="AH10" i="1"/>
  <c r="AG33" i="1"/>
  <c r="AG31" i="1"/>
  <c r="AG19" i="1"/>
  <c r="AG10" i="1"/>
  <c r="AF33" i="1"/>
  <c r="AF31" i="1"/>
  <c r="AF27" i="1"/>
  <c r="AF19" i="1"/>
  <c r="AF12" i="1"/>
  <c r="AF10" i="1"/>
  <c r="AE33" i="1"/>
  <c r="AE31" i="1"/>
  <c r="AE27" i="1"/>
  <c r="AE19" i="1"/>
  <c r="AE12" i="1"/>
  <c r="AE10" i="1"/>
  <c r="AR8" i="1"/>
  <c r="AR9" i="1"/>
  <c r="AR7" i="1"/>
  <c r="AR27" i="1"/>
  <c r="AR12" i="1"/>
  <c r="AD33" i="1"/>
  <c r="AD31" i="1"/>
  <c r="AD27" i="1"/>
  <c r="AD19" i="1"/>
  <c r="AD12" i="1"/>
  <c r="AD10" i="1"/>
  <c r="AC12" i="1"/>
  <c r="AB27" i="1"/>
  <c r="AC33" i="1"/>
  <c r="AC31" i="1"/>
  <c r="AC27" i="1"/>
  <c r="AC19" i="1"/>
  <c r="AC10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H31" i="1"/>
  <c r="G31" i="1"/>
  <c r="L31" i="1"/>
  <c r="K31" i="1"/>
  <c r="J31" i="1"/>
  <c r="I31" i="1"/>
  <c r="P31" i="1"/>
  <c r="O31" i="1"/>
  <c r="N31" i="1"/>
  <c r="M31" i="1"/>
  <c r="T31" i="1"/>
  <c r="S31" i="1"/>
  <c r="R31" i="1"/>
  <c r="Q31" i="1"/>
  <c r="X31" i="1"/>
  <c r="W31" i="1"/>
  <c r="V31" i="1"/>
  <c r="U31" i="1"/>
  <c r="Y31" i="1"/>
  <c r="Z31" i="1"/>
  <c r="AA31" i="1"/>
  <c r="G22" i="1"/>
  <c r="AB31" i="1"/>
  <c r="AB19" i="1"/>
  <c r="AB12" i="1"/>
  <c r="AB10" i="1"/>
  <c r="AA27" i="1"/>
  <c r="AA19" i="1"/>
  <c r="AA12" i="1"/>
  <c r="AA10" i="1"/>
  <c r="Z27" i="1"/>
  <c r="AJ34" i="1" l="1"/>
  <c r="AS31" i="1"/>
  <c r="AS19" i="1"/>
  <c r="AS32" i="1"/>
  <c r="AS23" i="1"/>
  <c r="AS33" i="1"/>
  <c r="AS24" i="1"/>
  <c r="AS22" i="1"/>
  <c r="AS10" i="1"/>
  <c r="AH34" i="1"/>
  <c r="AG34" i="1"/>
  <c r="AF34" i="1"/>
  <c r="AE34" i="1"/>
  <c r="AR19" i="1"/>
  <c r="AR10" i="1"/>
  <c r="AR32" i="1"/>
  <c r="AR31" i="1"/>
  <c r="AQ8" i="1"/>
  <c r="AR23" i="1" s="1"/>
  <c r="AQ9" i="1"/>
  <c r="AR24" i="1" s="1"/>
  <c r="AQ7" i="1"/>
  <c r="AR22" i="1" s="1"/>
  <c r="AQ27" i="1"/>
  <c r="AQ12" i="1"/>
  <c r="Z19" i="1"/>
  <c r="Z12" i="1"/>
  <c r="Z10" i="1"/>
  <c r="Y27" i="1"/>
  <c r="Y19" i="1"/>
  <c r="Y12" i="1"/>
  <c r="Y10" i="1"/>
  <c r="X27" i="1"/>
  <c r="W27" i="1"/>
  <c r="X19" i="1"/>
  <c r="AB34" i="1" s="1"/>
  <c r="X12" i="1"/>
  <c r="X10" i="1"/>
  <c r="W19" i="1"/>
  <c r="W12" i="1"/>
  <c r="AR33" i="1" s="1"/>
  <c r="W10" i="1"/>
  <c r="AP8" i="1"/>
  <c r="AP9" i="1"/>
  <c r="AP7" i="1"/>
  <c r="AP27" i="1"/>
  <c r="AP12" i="1"/>
  <c r="V19" i="1"/>
  <c r="V12" i="1"/>
  <c r="V10" i="1"/>
  <c r="AS34" i="1" l="1"/>
  <c r="AS25" i="1"/>
  <c r="Z34" i="1"/>
  <c r="AA34" i="1"/>
  <c r="AC34" i="1"/>
  <c r="AD34" i="1"/>
  <c r="AQ32" i="1"/>
  <c r="AQ19" i="1"/>
  <c r="AR34" i="1" s="1"/>
  <c r="AQ10" i="1"/>
  <c r="AR25" i="1" s="1"/>
  <c r="AQ23" i="1"/>
  <c r="AQ31" i="1"/>
  <c r="AQ33" i="1"/>
  <c r="AQ22" i="1"/>
  <c r="AQ24" i="1"/>
  <c r="AP19" i="1"/>
  <c r="AP10" i="1"/>
  <c r="AQ34" i="1" l="1"/>
  <c r="AQ25" i="1"/>
  <c r="T19" i="1"/>
  <c r="T12" i="1"/>
  <c r="T10" i="1"/>
  <c r="U19" i="1"/>
  <c r="U12" i="1"/>
  <c r="U10" i="1"/>
  <c r="Y34" i="1" l="1"/>
  <c r="X34" i="1"/>
  <c r="S12" i="1"/>
  <c r="S19" i="1"/>
  <c r="S10" i="1"/>
  <c r="W34" i="1" l="1"/>
  <c r="AL8" i="1"/>
  <c r="AM8" i="1"/>
  <c r="AN8" i="1"/>
  <c r="AO8" i="1"/>
  <c r="AL9" i="1"/>
  <c r="AM9" i="1"/>
  <c r="AN9" i="1"/>
  <c r="AO9" i="1"/>
  <c r="AO7" i="1"/>
  <c r="AP22" i="1" s="1"/>
  <c r="AN7" i="1"/>
  <c r="AM7" i="1"/>
  <c r="AL7" i="1"/>
  <c r="AN24" i="1" l="1"/>
  <c r="AN32" i="1"/>
  <c r="AM23" i="1"/>
  <c r="AM32" i="1"/>
  <c r="AO24" i="1"/>
  <c r="AP24" i="1"/>
  <c r="AO32" i="1"/>
  <c r="AP32" i="1"/>
  <c r="AO23" i="1"/>
  <c r="AP23" i="1"/>
  <c r="AO33" i="1"/>
  <c r="AP33" i="1"/>
  <c r="AN33" i="1"/>
  <c r="AM31" i="1"/>
  <c r="AO31" i="1"/>
  <c r="AP31" i="1"/>
  <c r="AM22" i="1"/>
  <c r="AO22" i="1"/>
  <c r="AN22" i="1"/>
  <c r="AM24" i="1"/>
  <c r="AN31" i="1"/>
  <c r="AN23" i="1"/>
  <c r="AM33" i="1"/>
  <c r="AM12" i="1"/>
  <c r="AN12" i="1"/>
  <c r="AO12" i="1"/>
  <c r="AL12" i="1"/>
  <c r="AO27" i="1"/>
  <c r="AO19" i="1"/>
  <c r="AP34" i="1" s="1"/>
  <c r="AN19" i="1"/>
  <c r="AM19" i="1"/>
  <c r="AL19" i="1"/>
  <c r="AO10" i="1"/>
  <c r="AP25" i="1" s="1"/>
  <c r="AN10" i="1"/>
  <c r="AM10" i="1"/>
  <c r="AL10" i="1"/>
  <c r="R19" i="1"/>
  <c r="R12" i="1"/>
  <c r="R10" i="1"/>
  <c r="V34" i="1" l="1"/>
  <c r="AM34" i="1"/>
  <c r="AN34" i="1"/>
  <c r="AN25" i="1"/>
  <c r="AO34" i="1"/>
  <c r="AM25" i="1"/>
  <c r="AO25" i="1"/>
  <c r="Q19" i="1"/>
  <c r="Q12" i="1"/>
  <c r="Q10" i="1"/>
  <c r="U34" i="1" l="1"/>
  <c r="P19" i="1"/>
  <c r="P12" i="1"/>
  <c r="P10" i="1"/>
  <c r="T34" i="1" l="1"/>
  <c r="O19" i="1"/>
  <c r="O12" i="1"/>
  <c r="O10" i="1"/>
  <c r="S34" i="1" l="1"/>
  <c r="N27" i="1"/>
  <c r="N19" i="1"/>
  <c r="N12" i="1"/>
  <c r="N10" i="1"/>
  <c r="R34" i="1" l="1"/>
  <c r="M27" i="1"/>
  <c r="M19" i="1"/>
  <c r="M12" i="1"/>
  <c r="M10" i="1"/>
  <c r="Q34" i="1" l="1"/>
  <c r="L27" i="1"/>
  <c r="L19" i="1"/>
  <c r="L12" i="1"/>
  <c r="L10" i="1"/>
  <c r="P34" i="1" l="1"/>
  <c r="K27" i="1"/>
  <c r="K12" i="1"/>
  <c r="K19" i="1"/>
  <c r="K10" i="1"/>
  <c r="O34" i="1" l="1"/>
  <c r="J27" i="1"/>
  <c r="J19" i="1"/>
  <c r="J12" i="1"/>
  <c r="J10" i="1"/>
  <c r="I27" i="1"/>
  <c r="H27" i="1"/>
  <c r="I19" i="1"/>
  <c r="H19" i="1"/>
  <c r="G19" i="1"/>
  <c r="G34" i="1" s="1"/>
  <c r="I12" i="1"/>
  <c r="H12" i="1"/>
  <c r="I10" i="1"/>
  <c r="H10" i="1"/>
  <c r="G10" i="1"/>
  <c r="J34" i="1" l="1"/>
  <c r="N34" i="1"/>
  <c r="H34" i="1"/>
  <c r="L34" i="1"/>
  <c r="I34" i="1"/>
  <c r="M34" i="1"/>
  <c r="K34" i="1"/>
</calcChain>
</file>

<file path=xl/sharedStrings.xml><?xml version="1.0" encoding="utf-8"?>
<sst xmlns="http://schemas.openxmlformats.org/spreadsheetml/2006/main" count="314" uniqueCount="103">
  <si>
    <t>Activité</t>
  </si>
  <si>
    <t>Agences de voyage</t>
  </si>
  <si>
    <t>Voyagistes</t>
  </si>
  <si>
    <t>Services de réservation et activités connexes</t>
  </si>
  <si>
    <t>Ensemble voyages</t>
  </si>
  <si>
    <t>Transports aériens de passagers</t>
  </si>
  <si>
    <t>Transports de voyageurs par taxis</t>
  </si>
  <si>
    <t>Transports fluviaux de passagers</t>
  </si>
  <si>
    <t>Transports maritimes et côtiers de passagers</t>
  </si>
  <si>
    <t>Transports routiers réguliers de voyageurs</t>
  </si>
  <si>
    <t>Autres transports routiers de voyageurs</t>
  </si>
  <si>
    <t>Ensemble transport de voyageurs</t>
  </si>
  <si>
    <t>4932Z</t>
  </si>
  <si>
    <t>4939A</t>
  </si>
  <si>
    <t>4939B</t>
  </si>
  <si>
    <t>7911Z</t>
  </si>
  <si>
    <t>7912Z</t>
  </si>
  <si>
    <t>7990Z</t>
  </si>
  <si>
    <t>5110Z</t>
  </si>
  <si>
    <t>5030Z</t>
  </si>
  <si>
    <t>5010Z</t>
  </si>
  <si>
    <t>-</t>
  </si>
  <si>
    <t>2017T1</t>
  </si>
  <si>
    <t>EVOL T1 2017/2016</t>
  </si>
  <si>
    <t>2017T2</t>
  </si>
  <si>
    <t>EVOL T2 2017/2017</t>
  </si>
  <si>
    <t>2017T3</t>
  </si>
  <si>
    <t>EVOL T3 2017/2017</t>
  </si>
  <si>
    <t>2017T4</t>
  </si>
  <si>
    <t>EVOL T3 2017/2018</t>
  </si>
  <si>
    <t>EVOL ANNEE 20176/2016</t>
  </si>
  <si>
    <t>EVOL ANNEE 2017/2016</t>
  </si>
  <si>
    <t>EVOL ANNEE 2018/2017</t>
  </si>
  <si>
    <t>2018T1</t>
  </si>
  <si>
    <t>2018T2</t>
  </si>
  <si>
    <t>2018T3</t>
  </si>
  <si>
    <t>EVOL T1 2018/2017</t>
  </si>
  <si>
    <t>EVOL T2 2018/2017</t>
  </si>
  <si>
    <t>2018T4</t>
  </si>
  <si>
    <t>EVOL T3 2018/2017</t>
  </si>
  <si>
    <t>EVOL T4 2018/2017</t>
  </si>
  <si>
    <t>2019T1</t>
  </si>
  <si>
    <t>EVOL T1 2019/2018</t>
  </si>
  <si>
    <t>2019T2</t>
  </si>
  <si>
    <t>2019T3</t>
  </si>
  <si>
    <t>EVOL T3 2019/2018</t>
  </si>
  <si>
    <t>EVOL T2 2019/2018</t>
  </si>
  <si>
    <t>2019T4</t>
  </si>
  <si>
    <t>EVOL T4 2019/2018</t>
  </si>
  <si>
    <t>2020T1</t>
  </si>
  <si>
    <t>EVOL ANNEE 2019/2018</t>
  </si>
  <si>
    <t>EVOL T1 2020/2019</t>
  </si>
  <si>
    <t>EVOL T2 2020/2019</t>
  </si>
  <si>
    <t>2020T4</t>
  </si>
  <si>
    <t>2020T3</t>
  </si>
  <si>
    <t>2020T2</t>
  </si>
  <si>
    <t>EVOL T2 2017/2016</t>
  </si>
  <si>
    <t>EVOL T3 2017/2016</t>
  </si>
  <si>
    <t>EVOL T3 2020/2019</t>
  </si>
  <si>
    <t>EVOL T4 2020/2019</t>
  </si>
  <si>
    <t>EVOL ANNEE 2020/2019</t>
  </si>
  <si>
    <t>2021T1</t>
  </si>
  <si>
    <t>EVOL T1 2021/2020</t>
  </si>
  <si>
    <t>2021T2</t>
  </si>
  <si>
    <t>EVOL T2 2021/2020</t>
  </si>
  <si>
    <t>2021T3</t>
  </si>
  <si>
    <t>EVOL T3 2021/2020</t>
  </si>
  <si>
    <t>2021T4</t>
  </si>
  <si>
    <t>EVOL T4 2021/2020</t>
  </si>
  <si>
    <t>EVOL ANNEE 2021/2020</t>
  </si>
  <si>
    <t>2022T1</t>
  </si>
  <si>
    <t>2022T2</t>
  </si>
  <si>
    <t>EVOL T1 2022/2021</t>
  </si>
  <si>
    <t>EVOL T2 2022/2021</t>
  </si>
  <si>
    <t>2022T3</t>
  </si>
  <si>
    <t>EVOL T3 2022/2021</t>
  </si>
  <si>
    <t>2022T4</t>
  </si>
  <si>
    <t>EVOL T4 2022/2021</t>
  </si>
  <si>
    <t>EVOL ANNEE 2022/2021</t>
  </si>
  <si>
    <t>2023T1</t>
  </si>
  <si>
    <t>EVOL T1 2023/2022</t>
  </si>
  <si>
    <t>2023T2</t>
  </si>
  <si>
    <t>EVOL T4 2017/2016</t>
  </si>
  <si>
    <t>EVOL T2 2023/2022</t>
  </si>
  <si>
    <t>EVOL T3 2023/2022</t>
  </si>
  <si>
    <t>2023T3</t>
  </si>
  <si>
    <t>2023T4</t>
  </si>
  <si>
    <t>EVOL T4 2023/2022</t>
  </si>
  <si>
    <t>EVOL ANNEE 2023/2022</t>
  </si>
  <si>
    <t>2024T1</t>
  </si>
  <si>
    <t>EVOL T1 2024/2023</t>
  </si>
  <si>
    <t>Statistiques de défaillances (ouvertures de sauvegardes, redressements judiciares et liquidations judiciaires directes)</t>
  </si>
  <si>
    <t>2024T2</t>
  </si>
  <si>
    <t>EVOL T2 2024/2023</t>
  </si>
  <si>
    <t>2024T3</t>
  </si>
  <si>
    <t>EVOL T3 2024/2023</t>
  </si>
  <si>
    <t>EVOL T4 2024/2023</t>
  </si>
  <si>
    <t>2024T4</t>
  </si>
  <si>
    <t>EVOL ANNEE 2024/2023</t>
  </si>
  <si>
    <t>2025T1</t>
  </si>
  <si>
    <t>2025T2</t>
  </si>
  <si>
    <t>EVOL T1 2025/2024</t>
  </si>
  <si>
    <t>EVOL T2 2025/2024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</si>
</sst>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42C1C6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42C1B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</cellStyleXfs>
  <cellXfs count="62">
    <xf numFmtId="0" fontId="0" fillId="0" borderId="0" xfId="0"/>
    <xf numFmtId="0" fontId="2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Continuous" vertical="center"/>
    </xf>
    <xf numFmtId="0" fontId="1" fillId="7" borderId="1" xfId="0" applyFont="1" applyFill="1" applyBorder="1" applyAlignment="1">
      <alignment horizontal="centerContinuous" vertical="center"/>
    </xf>
    <xf numFmtId="0" fontId="0" fillId="8" borderId="1" xfId="0" applyFill="1" applyBorder="1"/>
    <xf numFmtId="0" fontId="2" fillId="8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2" applyFont="1"/>
    <xf numFmtId="164" fontId="4" fillId="6" borderId="1" xfId="1" applyNumberFormat="1" applyFont="1" applyFill="1" applyBorder="1" applyAlignment="1">
      <alignment horizontal="center"/>
    </xf>
    <xf numFmtId="164" fontId="7" fillId="6" borderId="1" xfId="1" applyNumberFormat="1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/>
    </xf>
    <xf numFmtId="164" fontId="0" fillId="6" borderId="2" xfId="1" applyNumberFormat="1" applyFont="1" applyFill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/>
    </xf>
    <xf numFmtId="164" fontId="4" fillId="6" borderId="3" xfId="1" applyNumberFormat="1" applyFont="1" applyFill="1" applyBorder="1" applyAlignment="1">
      <alignment horizontal="center"/>
    </xf>
    <xf numFmtId="164" fontId="7" fillId="6" borderId="2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64" fontId="8" fillId="6" borderId="1" xfId="1" applyNumberFormat="1" applyFont="1" applyFill="1" applyBorder="1" applyAlignment="1">
      <alignment horizontal="center"/>
    </xf>
    <xf numFmtId="164" fontId="8" fillId="5" borderId="1" xfId="1" applyNumberFormat="1" applyFont="1" applyFill="1" applyBorder="1" applyAlignment="1">
      <alignment horizontal="center"/>
    </xf>
    <xf numFmtId="0" fontId="5" fillId="0" borderId="0" xfId="3"/>
    <xf numFmtId="164" fontId="10" fillId="0" borderId="1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1" fillId="5" borderId="0" xfId="0" applyFont="1" applyFill="1"/>
    <xf numFmtId="164" fontId="12" fillId="0" borderId="2" xfId="1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4">
    <cellStyle name="Normal" xfId="0" builtinId="0"/>
    <cellStyle name="Normal_Feuil1" xfId="3" xr:uid="{60912BBE-A2D3-4701-95AC-8DDC94088DCC}"/>
    <cellStyle name="Normal_Feuil1_1" xfId="2" xr:uid="{6F7800A3-BE51-4C99-8250-2CC00C8C9B63}"/>
    <cellStyle name="Pourcentage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2C1B2"/>
      <color rgb="FF42C1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34636</xdr:rowOff>
    </xdr:from>
    <xdr:to>
      <xdr:col>1</xdr:col>
      <xdr:colOff>1322846</xdr:colOff>
      <xdr:row>4</xdr:row>
      <xdr:rowOff>451729</xdr:rowOff>
    </xdr:to>
    <xdr:pic>
      <xdr:nvPicPr>
        <xdr:cNvPr id="3" name="Image 2" descr="D:\Mes documents\MARKETING\Charte graphique 2015\LOGOS\Logo-altares-positif.jpg">
          <a:extLst>
            <a:ext uri="{FF2B5EF4-FFF2-40B4-BE49-F238E27FC236}">
              <a16:creationId xmlns:a16="http://schemas.microsoft.com/office/drawing/2014/main" id="{8364E13B-FFAB-4A52-A08D-B9346A2043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36"/>
          <a:ext cx="1880235" cy="11508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4"/>
  <sheetViews>
    <sheetView tabSelected="1" zoomScale="90" zoomScaleNormal="90" workbookViewId="0">
      <pane xSplit="2" ySplit="6" topLeftCell="Z7" activePane="bottomRight" state="frozen"/>
      <selection pane="topRight" activeCell="C1" sqref="C1"/>
      <selection pane="bottomLeft" activeCell="A7" sqref="A7"/>
      <selection pane="bottomRight" activeCell="AK36" sqref="AK36"/>
    </sheetView>
  </sheetViews>
  <sheetFormatPr baseColWidth="10" defaultRowHeight="14.5" x14ac:dyDescent="0.35"/>
  <cols>
    <col min="1" max="1" width="8" customWidth="1"/>
    <col min="2" max="2" width="42.453125" style="2" customWidth="1"/>
  </cols>
  <sheetData>
    <row r="1" spans="1:45" x14ac:dyDescent="0.35">
      <c r="A1" s="7"/>
      <c r="B1" s="7"/>
      <c r="C1" s="7"/>
      <c r="D1" s="7"/>
      <c r="E1" s="7"/>
      <c r="F1" s="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52"/>
      <c r="AA1" s="6"/>
      <c r="AB1" s="6"/>
      <c r="AC1" s="6"/>
      <c r="AD1" s="6"/>
      <c r="AN1" s="6"/>
      <c r="AO1" s="6"/>
      <c r="AP1" s="6"/>
      <c r="AQ1" s="6"/>
      <c r="AR1" s="6"/>
      <c r="AS1" s="6"/>
    </row>
    <row r="2" spans="1:45" x14ac:dyDescent="0.35">
      <c r="B2" s="7"/>
      <c r="C2" s="7"/>
      <c r="D2" s="7"/>
      <c r="E2" s="7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55" t="s">
        <v>91</v>
      </c>
      <c r="AA2" s="6"/>
      <c r="AB2" s="6"/>
      <c r="AC2" s="6"/>
      <c r="AD2" s="6"/>
      <c r="AK2" s="6"/>
      <c r="AL2" s="6"/>
      <c r="AM2" s="6"/>
      <c r="AN2" s="6"/>
      <c r="AO2" s="6"/>
      <c r="AP2" s="6"/>
      <c r="AQ2" s="6"/>
      <c r="AR2" s="6"/>
      <c r="AS2" s="6"/>
    </row>
    <row r="3" spans="1:45" x14ac:dyDescent="0.35">
      <c r="A3" s="6"/>
      <c r="B3" s="7"/>
      <c r="C3" s="7"/>
      <c r="D3" s="7"/>
      <c r="E3" s="7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x14ac:dyDescent="0.35">
      <c r="A4" s="6"/>
      <c r="B4" s="7"/>
      <c r="C4" s="7"/>
      <c r="D4" s="7"/>
      <c r="E4" s="7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62" customHeight="1" x14ac:dyDescent="0.35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pans="1:45" x14ac:dyDescent="0.35">
      <c r="A6" s="12" t="s">
        <v>0</v>
      </c>
      <c r="B6" s="12"/>
      <c r="C6" s="5" t="s">
        <v>22</v>
      </c>
      <c r="D6" s="5" t="s">
        <v>24</v>
      </c>
      <c r="E6" s="5" t="s">
        <v>26</v>
      </c>
      <c r="F6" s="5" t="s">
        <v>28</v>
      </c>
      <c r="G6" s="5" t="s">
        <v>33</v>
      </c>
      <c r="H6" s="5" t="s">
        <v>34</v>
      </c>
      <c r="I6" s="5" t="s">
        <v>35</v>
      </c>
      <c r="J6" s="5" t="s">
        <v>38</v>
      </c>
      <c r="K6" s="5" t="s">
        <v>41</v>
      </c>
      <c r="L6" s="26" t="s">
        <v>43</v>
      </c>
      <c r="M6" s="5" t="s">
        <v>44</v>
      </c>
      <c r="N6" s="34" t="s">
        <v>47</v>
      </c>
      <c r="O6" s="5" t="s">
        <v>49</v>
      </c>
      <c r="P6" s="26" t="s">
        <v>55</v>
      </c>
      <c r="Q6" s="5" t="s">
        <v>54</v>
      </c>
      <c r="R6" s="5" t="s">
        <v>53</v>
      </c>
      <c r="S6" s="5" t="s">
        <v>61</v>
      </c>
      <c r="T6" s="5" t="s">
        <v>63</v>
      </c>
      <c r="U6" s="5" t="s">
        <v>65</v>
      </c>
      <c r="V6" s="45" t="s">
        <v>67</v>
      </c>
      <c r="W6" s="5" t="s">
        <v>70</v>
      </c>
      <c r="X6" s="5" t="s">
        <v>71</v>
      </c>
      <c r="Y6" s="5" t="s">
        <v>74</v>
      </c>
      <c r="Z6" s="5" t="s">
        <v>76</v>
      </c>
      <c r="AA6" s="5" t="s">
        <v>79</v>
      </c>
      <c r="AB6" s="5" t="s">
        <v>81</v>
      </c>
      <c r="AC6" s="5" t="s">
        <v>85</v>
      </c>
      <c r="AD6" s="45" t="s">
        <v>86</v>
      </c>
      <c r="AE6" s="45" t="s">
        <v>89</v>
      </c>
      <c r="AF6" s="45" t="s">
        <v>92</v>
      </c>
      <c r="AG6" s="45" t="s">
        <v>94</v>
      </c>
      <c r="AH6" s="45" t="s">
        <v>97</v>
      </c>
      <c r="AI6" s="45" t="s">
        <v>99</v>
      </c>
      <c r="AJ6" s="43" t="s">
        <v>100</v>
      </c>
      <c r="AL6" s="5">
        <v>2017</v>
      </c>
      <c r="AM6" s="26">
        <v>2018</v>
      </c>
      <c r="AN6" s="5">
        <v>2019</v>
      </c>
      <c r="AO6" s="5">
        <v>2020</v>
      </c>
      <c r="AP6" s="5">
        <v>2021</v>
      </c>
      <c r="AQ6" s="5">
        <v>2022</v>
      </c>
      <c r="AR6" s="5">
        <v>2023</v>
      </c>
      <c r="AS6" s="5">
        <v>2024</v>
      </c>
    </row>
    <row r="7" spans="1:45" x14ac:dyDescent="0.35">
      <c r="A7" s="8" t="s">
        <v>15</v>
      </c>
      <c r="B7" s="3" t="s">
        <v>1</v>
      </c>
      <c r="C7" s="9">
        <v>17</v>
      </c>
      <c r="D7" s="9">
        <v>14</v>
      </c>
      <c r="E7" s="9">
        <v>12</v>
      </c>
      <c r="F7" s="9">
        <v>11</v>
      </c>
      <c r="G7" s="9">
        <v>11</v>
      </c>
      <c r="H7" s="9">
        <v>9</v>
      </c>
      <c r="I7" s="9">
        <v>14</v>
      </c>
      <c r="J7" s="9">
        <v>20</v>
      </c>
      <c r="K7" s="9">
        <v>27</v>
      </c>
      <c r="L7" s="27">
        <v>9</v>
      </c>
      <c r="M7" s="9">
        <v>6</v>
      </c>
      <c r="N7" s="35">
        <v>22</v>
      </c>
      <c r="O7" s="9">
        <v>18</v>
      </c>
      <c r="P7" s="27">
        <v>10</v>
      </c>
      <c r="Q7" s="9">
        <v>21</v>
      </c>
      <c r="R7" s="9">
        <v>19</v>
      </c>
      <c r="S7" s="9">
        <v>12</v>
      </c>
      <c r="T7" s="9">
        <v>9</v>
      </c>
      <c r="U7" s="9">
        <v>11</v>
      </c>
      <c r="V7" s="9">
        <v>15</v>
      </c>
      <c r="W7" s="9">
        <v>16</v>
      </c>
      <c r="X7" s="9">
        <v>10</v>
      </c>
      <c r="Y7" s="9">
        <v>16</v>
      </c>
      <c r="Z7" s="9">
        <v>10</v>
      </c>
      <c r="AA7" s="9">
        <v>18</v>
      </c>
      <c r="AB7" s="9">
        <v>16</v>
      </c>
      <c r="AC7" s="9">
        <v>16</v>
      </c>
      <c r="AD7" s="9">
        <v>16</v>
      </c>
      <c r="AE7" s="9">
        <v>16</v>
      </c>
      <c r="AF7" s="9">
        <v>18</v>
      </c>
      <c r="AG7" s="9">
        <v>14</v>
      </c>
      <c r="AH7" s="9">
        <v>18</v>
      </c>
      <c r="AI7" s="9">
        <v>20</v>
      </c>
      <c r="AJ7" s="61">
        <v>12</v>
      </c>
      <c r="AL7" s="9">
        <f>SUM(C7:F7)</f>
        <v>54</v>
      </c>
      <c r="AM7" s="27">
        <f>SUM(G7:J7)</f>
        <v>54</v>
      </c>
      <c r="AN7" s="9">
        <f>SUM(K7:N7)</f>
        <v>64</v>
      </c>
      <c r="AO7" s="9">
        <f>SUM(O7:R7)</f>
        <v>68</v>
      </c>
      <c r="AP7" s="9">
        <f>SUM(S7:V7)</f>
        <v>47</v>
      </c>
      <c r="AQ7" s="9">
        <f>SUM(W7:Z7)</f>
        <v>52</v>
      </c>
      <c r="AR7" s="9">
        <f>SUM(AA7:AD7)</f>
        <v>66</v>
      </c>
      <c r="AS7" s="9">
        <f>SUM(AE7:AH7)</f>
        <v>66</v>
      </c>
    </row>
    <row r="8" spans="1:45" x14ac:dyDescent="0.35">
      <c r="A8" s="8" t="s">
        <v>16</v>
      </c>
      <c r="B8" s="3" t="s">
        <v>2</v>
      </c>
      <c r="C8" s="9">
        <v>2</v>
      </c>
      <c r="D8" s="9">
        <v>3</v>
      </c>
      <c r="E8" s="9">
        <v>3</v>
      </c>
      <c r="F8" s="9">
        <v>3</v>
      </c>
      <c r="G8" s="9">
        <v>2</v>
      </c>
      <c r="H8" s="9">
        <v>4</v>
      </c>
      <c r="I8" s="9">
        <v>4</v>
      </c>
      <c r="J8" s="9">
        <v>3</v>
      </c>
      <c r="K8" s="9">
        <v>4</v>
      </c>
      <c r="L8" s="27">
        <v>2</v>
      </c>
      <c r="M8" s="9">
        <v>1</v>
      </c>
      <c r="N8" s="35">
        <v>7</v>
      </c>
      <c r="O8" s="9">
        <v>2</v>
      </c>
      <c r="P8" s="27">
        <v>2</v>
      </c>
      <c r="Q8" s="9">
        <v>2</v>
      </c>
      <c r="R8" s="9">
        <v>6</v>
      </c>
      <c r="S8" s="9">
        <v>3</v>
      </c>
      <c r="T8" s="9">
        <v>1</v>
      </c>
      <c r="U8" s="9">
        <v>2</v>
      </c>
      <c r="V8" s="9">
        <v>1</v>
      </c>
      <c r="W8" s="9">
        <v>5</v>
      </c>
      <c r="X8" s="9">
        <v>2</v>
      </c>
      <c r="Y8" s="9">
        <v>2</v>
      </c>
      <c r="Z8" s="9">
        <v>4</v>
      </c>
      <c r="AA8" s="9">
        <v>3</v>
      </c>
      <c r="AB8" s="9">
        <v>3</v>
      </c>
      <c r="AC8" s="9">
        <v>1</v>
      </c>
      <c r="AD8" s="9">
        <v>8</v>
      </c>
      <c r="AE8" s="9">
        <v>3</v>
      </c>
      <c r="AF8" s="9">
        <v>8</v>
      </c>
      <c r="AG8" s="9">
        <v>7</v>
      </c>
      <c r="AH8" s="9">
        <v>3</v>
      </c>
      <c r="AI8" s="9">
        <v>7</v>
      </c>
      <c r="AJ8" s="9">
        <v>1</v>
      </c>
      <c r="AL8" s="9">
        <f>SUM(C8:F8)</f>
        <v>11</v>
      </c>
      <c r="AM8" s="27">
        <f>SUM(G8:J8)</f>
        <v>13</v>
      </c>
      <c r="AN8" s="9">
        <f>SUM(K8:N8)</f>
        <v>14</v>
      </c>
      <c r="AO8" s="9">
        <f>SUM(O8:R8)</f>
        <v>12</v>
      </c>
      <c r="AP8" s="9">
        <f>SUM(S8:V8)</f>
        <v>7</v>
      </c>
      <c r="AQ8" s="9">
        <f>SUM(W8:Z8)</f>
        <v>13</v>
      </c>
      <c r="AR8" s="9">
        <f>SUM(AA8:AD8)</f>
        <v>15</v>
      </c>
      <c r="AS8" s="59">
        <f>SUM(AE8:AH8)</f>
        <v>21</v>
      </c>
    </row>
    <row r="9" spans="1:45" x14ac:dyDescent="0.35">
      <c r="A9" s="8" t="s">
        <v>17</v>
      </c>
      <c r="B9" s="3" t="s">
        <v>3</v>
      </c>
      <c r="C9" s="9">
        <v>9</v>
      </c>
      <c r="D9" s="9">
        <v>8</v>
      </c>
      <c r="E9" s="9">
        <v>6</v>
      </c>
      <c r="F9" s="9">
        <v>8</v>
      </c>
      <c r="G9" s="9">
        <v>5</v>
      </c>
      <c r="H9" s="9">
        <v>4</v>
      </c>
      <c r="I9" s="9">
        <v>11</v>
      </c>
      <c r="J9" s="9">
        <v>6</v>
      </c>
      <c r="K9" s="9">
        <v>5</v>
      </c>
      <c r="L9" s="27">
        <v>6</v>
      </c>
      <c r="M9" s="9">
        <v>2</v>
      </c>
      <c r="N9" s="35">
        <v>6</v>
      </c>
      <c r="O9" s="9">
        <v>5</v>
      </c>
      <c r="P9" s="27"/>
      <c r="Q9" s="9">
        <v>2</v>
      </c>
      <c r="R9" s="9">
        <v>7</v>
      </c>
      <c r="S9" s="9">
        <v>3</v>
      </c>
      <c r="T9" s="9">
        <v>8</v>
      </c>
      <c r="U9" s="9">
        <v>1</v>
      </c>
      <c r="V9" s="9">
        <v>6</v>
      </c>
      <c r="W9" s="9">
        <v>8</v>
      </c>
      <c r="X9" s="9">
        <v>7</v>
      </c>
      <c r="Y9" s="9">
        <v>2</v>
      </c>
      <c r="Z9" s="9">
        <v>8</v>
      </c>
      <c r="AA9" s="9">
        <v>7</v>
      </c>
      <c r="AB9" s="9">
        <v>7</v>
      </c>
      <c r="AC9" s="9">
        <v>2</v>
      </c>
      <c r="AD9" s="9">
        <v>6</v>
      </c>
      <c r="AE9" s="9">
        <v>6</v>
      </c>
      <c r="AF9" s="9">
        <v>11</v>
      </c>
      <c r="AG9" s="9">
        <v>6</v>
      </c>
      <c r="AH9" s="9">
        <v>10</v>
      </c>
      <c r="AI9" s="9">
        <v>8</v>
      </c>
      <c r="AJ9" s="9">
        <v>10</v>
      </c>
      <c r="AL9" s="9">
        <f>SUM(C9:F9)</f>
        <v>31</v>
      </c>
      <c r="AM9" s="27">
        <f>SUM(G9:J9)</f>
        <v>26</v>
      </c>
      <c r="AN9" s="9">
        <f>SUM(K9:N9)</f>
        <v>19</v>
      </c>
      <c r="AO9" s="9">
        <f>SUM(O9:R9)</f>
        <v>14</v>
      </c>
      <c r="AP9" s="9">
        <f>SUM(S9:V9)</f>
        <v>18</v>
      </c>
      <c r="AQ9" s="9">
        <f>SUM(W9:Z9)</f>
        <v>25</v>
      </c>
      <c r="AR9" s="9">
        <f>SUM(AA9:AD9)</f>
        <v>22</v>
      </c>
      <c r="AS9" s="9">
        <f>SUM(AE9:AH9)</f>
        <v>33</v>
      </c>
    </row>
    <row r="10" spans="1:45" x14ac:dyDescent="0.35">
      <c r="A10" s="10"/>
      <c r="B10" s="4" t="s">
        <v>4</v>
      </c>
      <c r="C10" s="11">
        <v>28</v>
      </c>
      <c r="D10" s="11">
        <v>25</v>
      </c>
      <c r="E10" s="11">
        <v>21</v>
      </c>
      <c r="F10" s="11">
        <v>22</v>
      </c>
      <c r="G10" s="11">
        <f t="shared" ref="G10:I10" si="0">SUM(G7:G9)</f>
        <v>18</v>
      </c>
      <c r="H10" s="11">
        <f t="shared" si="0"/>
        <v>17</v>
      </c>
      <c r="I10" s="11">
        <f t="shared" si="0"/>
        <v>29</v>
      </c>
      <c r="J10" s="11">
        <f t="shared" ref="J10:K10" si="1">SUM(J7:J9)</f>
        <v>29</v>
      </c>
      <c r="K10" s="11">
        <f t="shared" si="1"/>
        <v>36</v>
      </c>
      <c r="L10" s="28">
        <f t="shared" ref="L10:M10" si="2">SUM(L7:L9)</f>
        <v>17</v>
      </c>
      <c r="M10" s="11">
        <f t="shared" si="2"/>
        <v>9</v>
      </c>
      <c r="N10" s="36">
        <f t="shared" ref="N10:O10" si="3">SUM(N7:N9)</f>
        <v>35</v>
      </c>
      <c r="O10" s="11">
        <f t="shared" si="3"/>
        <v>25</v>
      </c>
      <c r="P10" s="28">
        <f t="shared" ref="P10:Q10" si="4">SUM(P7:P9)</f>
        <v>12</v>
      </c>
      <c r="Q10" s="11">
        <f t="shared" si="4"/>
        <v>25</v>
      </c>
      <c r="R10" s="11">
        <f t="shared" ref="R10:S10" si="5">SUM(R7:R9)</f>
        <v>32</v>
      </c>
      <c r="S10" s="11">
        <f t="shared" si="5"/>
        <v>18</v>
      </c>
      <c r="T10" s="11">
        <f t="shared" ref="T10:U10" si="6">SUM(T7:T9)</f>
        <v>18</v>
      </c>
      <c r="U10" s="11">
        <f t="shared" si="6"/>
        <v>14</v>
      </c>
      <c r="V10" s="11">
        <f t="shared" ref="V10:W10" si="7">SUM(V7:V9)</f>
        <v>22</v>
      </c>
      <c r="W10" s="11">
        <f t="shared" si="7"/>
        <v>29</v>
      </c>
      <c r="X10" s="11">
        <f t="shared" ref="X10:Y10" si="8">SUM(X7:X9)</f>
        <v>19</v>
      </c>
      <c r="Y10" s="11">
        <f t="shared" si="8"/>
        <v>20</v>
      </c>
      <c r="Z10" s="11">
        <f t="shared" ref="Z10:AA10" si="9">SUM(Z7:Z9)</f>
        <v>22</v>
      </c>
      <c r="AA10" s="11">
        <f t="shared" si="9"/>
        <v>28</v>
      </c>
      <c r="AB10" s="11">
        <f t="shared" ref="AB10:AC10" si="10">SUM(AB7:AB9)</f>
        <v>26</v>
      </c>
      <c r="AC10" s="11">
        <f t="shared" si="10"/>
        <v>19</v>
      </c>
      <c r="AD10" s="11">
        <f t="shared" ref="AD10:AE10" si="11">SUM(AD7:AD9)</f>
        <v>30</v>
      </c>
      <c r="AE10" s="11">
        <f t="shared" si="11"/>
        <v>25</v>
      </c>
      <c r="AF10" s="11">
        <f t="shared" ref="AF10:AG10" si="12">SUM(AF7:AF9)</f>
        <v>37</v>
      </c>
      <c r="AG10" s="11">
        <f t="shared" si="12"/>
        <v>27</v>
      </c>
      <c r="AH10" s="11">
        <f t="shared" ref="AH10:AJ10" si="13">SUM(AH7:AH9)</f>
        <v>31</v>
      </c>
      <c r="AI10" s="11">
        <f t="shared" ref="AI10" si="14">SUM(AI7:AI9)</f>
        <v>35</v>
      </c>
      <c r="AJ10" s="11">
        <f t="shared" si="13"/>
        <v>23</v>
      </c>
      <c r="AL10" s="11">
        <f t="shared" ref="AL10:AO10" si="15">SUM(AL7:AL9)</f>
        <v>96</v>
      </c>
      <c r="AM10" s="28">
        <f t="shared" si="15"/>
        <v>93</v>
      </c>
      <c r="AN10" s="11">
        <f t="shared" si="15"/>
        <v>97</v>
      </c>
      <c r="AO10" s="11">
        <f t="shared" si="15"/>
        <v>94</v>
      </c>
      <c r="AP10" s="11">
        <f t="shared" ref="AP10:AQ10" si="16">SUM(AP7:AP9)</f>
        <v>72</v>
      </c>
      <c r="AQ10" s="11">
        <f t="shared" si="16"/>
        <v>90</v>
      </c>
      <c r="AR10" s="11">
        <f t="shared" ref="AR10:AS10" si="17">SUM(AR7:AR9)</f>
        <v>103</v>
      </c>
      <c r="AS10" s="11">
        <f t="shared" si="17"/>
        <v>120</v>
      </c>
    </row>
    <row r="11" spans="1:45" x14ac:dyDescent="0.35">
      <c r="B11" s="1"/>
    </row>
    <row r="12" spans="1:45" x14ac:dyDescent="0.35">
      <c r="A12" s="12" t="s">
        <v>0</v>
      </c>
      <c r="B12" s="12"/>
      <c r="C12" s="5" t="s">
        <v>22</v>
      </c>
      <c r="D12" s="5" t="s">
        <v>24</v>
      </c>
      <c r="E12" s="5" t="s">
        <v>26</v>
      </c>
      <c r="F12" s="5" t="s">
        <v>28</v>
      </c>
      <c r="G12" s="5" t="s">
        <v>33</v>
      </c>
      <c r="H12" s="5" t="str">
        <f t="shared" ref="H12:W12" si="18">H6</f>
        <v>2018T2</v>
      </c>
      <c r="I12" s="5" t="str">
        <f t="shared" si="18"/>
        <v>2018T3</v>
      </c>
      <c r="J12" s="5" t="str">
        <f t="shared" si="18"/>
        <v>2018T4</v>
      </c>
      <c r="K12" s="5" t="str">
        <f t="shared" si="18"/>
        <v>2019T1</v>
      </c>
      <c r="L12" s="26" t="str">
        <f t="shared" si="18"/>
        <v>2019T2</v>
      </c>
      <c r="M12" s="5" t="str">
        <f t="shared" si="18"/>
        <v>2019T3</v>
      </c>
      <c r="N12" s="34" t="str">
        <f t="shared" si="18"/>
        <v>2019T4</v>
      </c>
      <c r="O12" s="5" t="str">
        <f t="shared" si="18"/>
        <v>2020T1</v>
      </c>
      <c r="P12" s="26" t="str">
        <f t="shared" si="18"/>
        <v>2020T2</v>
      </c>
      <c r="Q12" s="5" t="str">
        <f t="shared" si="18"/>
        <v>2020T3</v>
      </c>
      <c r="R12" s="5" t="str">
        <f t="shared" si="18"/>
        <v>2020T4</v>
      </c>
      <c r="S12" s="5" t="str">
        <f t="shared" si="18"/>
        <v>2021T1</v>
      </c>
      <c r="T12" s="5" t="str">
        <f t="shared" si="18"/>
        <v>2021T2</v>
      </c>
      <c r="U12" s="5" t="str">
        <f t="shared" si="18"/>
        <v>2021T3</v>
      </c>
      <c r="V12" s="45" t="str">
        <f t="shared" si="18"/>
        <v>2021T4</v>
      </c>
      <c r="W12" s="5" t="str">
        <f t="shared" si="18"/>
        <v>2022T1</v>
      </c>
      <c r="X12" s="5" t="str">
        <f t="shared" ref="X12:Y12" si="19">X6</f>
        <v>2022T2</v>
      </c>
      <c r="Y12" s="5" t="str">
        <f t="shared" si="19"/>
        <v>2022T3</v>
      </c>
      <c r="Z12" s="45" t="str">
        <f t="shared" ref="Z12:AA12" si="20">Z6</f>
        <v>2022T4</v>
      </c>
      <c r="AA12" s="45" t="str">
        <f t="shared" si="20"/>
        <v>2023T1</v>
      </c>
      <c r="AB12" s="5" t="str">
        <f t="shared" ref="AB12" si="21">AB6</f>
        <v>2023T2</v>
      </c>
      <c r="AC12" s="5" t="str">
        <f>AC6</f>
        <v>2023T3</v>
      </c>
      <c r="AD12" s="45" t="str">
        <f>AD6</f>
        <v>2023T4</v>
      </c>
      <c r="AE12" s="45" t="str">
        <f>AE6</f>
        <v>2024T1</v>
      </c>
      <c r="AF12" s="45" t="str">
        <f>AF6</f>
        <v>2024T2</v>
      </c>
      <c r="AG12" s="45" t="s">
        <v>94</v>
      </c>
      <c r="AH12" s="45" t="str">
        <f>AH6</f>
        <v>2024T4</v>
      </c>
      <c r="AI12" s="45" t="str">
        <f>AI6</f>
        <v>2025T1</v>
      </c>
      <c r="AJ12" s="43" t="str">
        <f>AJ6</f>
        <v>2025T2</v>
      </c>
      <c r="AL12" s="5">
        <f>AL6</f>
        <v>2017</v>
      </c>
      <c r="AM12" s="5">
        <f t="shared" ref="AM12:AO12" si="22">AM6</f>
        <v>2018</v>
      </c>
      <c r="AN12" s="5">
        <f t="shared" si="22"/>
        <v>2019</v>
      </c>
      <c r="AO12" s="5">
        <f t="shared" si="22"/>
        <v>2020</v>
      </c>
      <c r="AP12" s="5">
        <f t="shared" ref="AP12:AQ12" si="23">AP6</f>
        <v>2021</v>
      </c>
      <c r="AQ12" s="5">
        <f t="shared" si="23"/>
        <v>2022</v>
      </c>
      <c r="AR12" s="5">
        <f t="shared" ref="AR12:AS12" si="24">AR6</f>
        <v>2023</v>
      </c>
      <c r="AS12" s="5">
        <f t="shared" si="24"/>
        <v>2024</v>
      </c>
    </row>
    <row r="13" spans="1:45" x14ac:dyDescent="0.35">
      <c r="A13" s="8" t="s">
        <v>20</v>
      </c>
      <c r="B13" s="3" t="s">
        <v>8</v>
      </c>
      <c r="C13" s="9"/>
      <c r="D13" s="9"/>
      <c r="E13" s="9"/>
      <c r="F13" s="9">
        <v>1</v>
      </c>
      <c r="G13" s="21"/>
      <c r="H13" s="21">
        <v>1</v>
      </c>
      <c r="I13" s="21"/>
      <c r="J13" s="21"/>
      <c r="K13" s="21"/>
      <c r="L13" s="29">
        <v>3</v>
      </c>
      <c r="M13" s="21"/>
      <c r="N13" s="37">
        <v>2</v>
      </c>
      <c r="O13" s="21">
        <v>2</v>
      </c>
      <c r="P13" s="29">
        <v>1</v>
      </c>
      <c r="Q13" s="21">
        <v>3</v>
      </c>
      <c r="R13" s="21">
        <v>1</v>
      </c>
      <c r="S13" s="21"/>
      <c r="T13" s="21"/>
      <c r="U13" s="21">
        <v>1</v>
      </c>
      <c r="V13" s="21"/>
      <c r="W13" s="21">
        <v>1</v>
      </c>
      <c r="X13" s="21">
        <v>2</v>
      </c>
      <c r="Y13" s="21"/>
      <c r="Z13" s="21">
        <v>4</v>
      </c>
      <c r="AA13" s="21">
        <v>3</v>
      </c>
      <c r="AB13" s="21">
        <v>2</v>
      </c>
      <c r="AC13" s="21">
        <v>1</v>
      </c>
      <c r="AD13" s="21">
        <v>2</v>
      </c>
      <c r="AE13" s="21">
        <v>4</v>
      </c>
      <c r="AF13" s="21">
        <v>2</v>
      </c>
      <c r="AG13" s="21">
        <v>1</v>
      </c>
      <c r="AH13" s="21">
        <v>2</v>
      </c>
      <c r="AI13" s="21">
        <v>4</v>
      </c>
      <c r="AJ13" s="21">
        <v>1</v>
      </c>
      <c r="AK13">
        <v>2</v>
      </c>
      <c r="AL13" s="21">
        <f>SUM(C13:F13)</f>
        <v>1</v>
      </c>
      <c r="AM13" s="29">
        <f>SUM(G13:J13)</f>
        <v>1</v>
      </c>
      <c r="AN13" s="21">
        <f>SUM(K13:N13)</f>
        <v>5</v>
      </c>
      <c r="AO13" s="21">
        <f>SUM(O13:R13)</f>
        <v>7</v>
      </c>
      <c r="AP13" s="21">
        <f>SUM(S13:V13)</f>
        <v>1</v>
      </c>
      <c r="AQ13" s="9">
        <f>SUM(W13:Z13)</f>
        <v>7</v>
      </c>
      <c r="AR13" s="9">
        <f>SUM(AA13:AD13)</f>
        <v>8</v>
      </c>
      <c r="AS13" s="9">
        <f>SUM(AE13:AH13)</f>
        <v>9</v>
      </c>
    </row>
    <row r="14" spans="1:45" x14ac:dyDescent="0.35">
      <c r="A14" s="8" t="s">
        <v>19</v>
      </c>
      <c r="B14" s="3" t="s">
        <v>7</v>
      </c>
      <c r="C14" s="9"/>
      <c r="D14" s="9"/>
      <c r="E14" s="9"/>
      <c r="F14" s="9"/>
      <c r="G14" s="21"/>
      <c r="H14" s="21">
        <v>1</v>
      </c>
      <c r="I14" s="21">
        <v>1</v>
      </c>
      <c r="J14" s="21">
        <v>2</v>
      </c>
      <c r="K14" s="21"/>
      <c r="L14" s="29"/>
      <c r="M14" s="21"/>
      <c r="N14" s="37"/>
      <c r="O14" s="21">
        <v>1</v>
      </c>
      <c r="P14" s="29">
        <v>1</v>
      </c>
      <c r="Q14" s="21">
        <v>1</v>
      </c>
      <c r="R14" s="21">
        <v>1</v>
      </c>
      <c r="S14" s="21"/>
      <c r="T14" s="21"/>
      <c r="U14" s="21"/>
      <c r="V14" s="21">
        <v>2</v>
      </c>
      <c r="W14" s="21">
        <v>1</v>
      </c>
      <c r="X14" s="21">
        <v>1</v>
      </c>
      <c r="Y14" s="21">
        <v>1</v>
      </c>
      <c r="Z14" s="21">
        <v>1</v>
      </c>
      <c r="AA14" s="21"/>
      <c r="AB14" s="21">
        <v>1</v>
      </c>
      <c r="AC14" s="21">
        <v>2</v>
      </c>
      <c r="AD14" s="21">
        <v>1</v>
      </c>
      <c r="AE14" s="21">
        <v>1</v>
      </c>
      <c r="AF14" s="21">
        <v>1</v>
      </c>
      <c r="AG14" s="21">
        <v>1</v>
      </c>
      <c r="AH14" s="21">
        <v>0</v>
      </c>
      <c r="AI14" s="21">
        <v>0</v>
      </c>
      <c r="AJ14" s="21">
        <v>0</v>
      </c>
      <c r="AL14" s="21">
        <f>SUM(C14:F14)</f>
        <v>0</v>
      </c>
      <c r="AM14" s="29">
        <f>SUM(G14:J14)</f>
        <v>4</v>
      </c>
      <c r="AN14" s="21">
        <f>SUM(K14:N14)</f>
        <v>0</v>
      </c>
      <c r="AO14" s="21">
        <f>SUM(O14:R14)</f>
        <v>4</v>
      </c>
      <c r="AP14" s="21">
        <f>SUM(S14:V14)</f>
        <v>2</v>
      </c>
      <c r="AQ14" s="9">
        <f>SUM(W14:Z14)</f>
        <v>4</v>
      </c>
      <c r="AR14" s="9">
        <f>SUM(AA14:AD14)</f>
        <v>4</v>
      </c>
      <c r="AS14" s="9">
        <f>SUM(AE14:AH14)</f>
        <v>3</v>
      </c>
    </row>
    <row r="15" spans="1:45" x14ac:dyDescent="0.35">
      <c r="A15" s="8" t="s">
        <v>18</v>
      </c>
      <c r="B15" s="3" t="s">
        <v>5</v>
      </c>
      <c r="C15" s="9">
        <v>1</v>
      </c>
      <c r="D15" s="9">
        <v>1</v>
      </c>
      <c r="E15" s="9">
        <v>1</v>
      </c>
      <c r="F15" s="9"/>
      <c r="G15" s="21">
        <v>2</v>
      </c>
      <c r="H15" s="21">
        <v>3</v>
      </c>
      <c r="I15" s="21">
        <v>1</v>
      </c>
      <c r="J15" s="21"/>
      <c r="K15" s="21"/>
      <c r="L15" s="29">
        <v>1</v>
      </c>
      <c r="M15" s="21">
        <v>2</v>
      </c>
      <c r="N15" s="37">
        <v>2</v>
      </c>
      <c r="O15" s="21"/>
      <c r="P15" s="29">
        <v>3</v>
      </c>
      <c r="Q15" s="21">
        <v>2</v>
      </c>
      <c r="R15" s="21">
        <v>1</v>
      </c>
      <c r="S15" s="21"/>
      <c r="T15" s="21"/>
      <c r="U15" s="21">
        <v>2</v>
      </c>
      <c r="V15" s="21">
        <v>1</v>
      </c>
      <c r="W15" s="21"/>
      <c r="X15" s="21">
        <v>3</v>
      </c>
      <c r="Y15" s="21"/>
      <c r="Z15" s="21">
        <v>1</v>
      </c>
      <c r="AA15" s="21">
        <v>1</v>
      </c>
      <c r="AB15" s="21">
        <v>1</v>
      </c>
      <c r="AC15" s="21">
        <v>1</v>
      </c>
      <c r="AD15" s="21"/>
      <c r="AE15" s="21">
        <v>1</v>
      </c>
      <c r="AF15" s="21">
        <v>4</v>
      </c>
      <c r="AG15" s="21">
        <v>1</v>
      </c>
      <c r="AH15" s="21">
        <v>1</v>
      </c>
      <c r="AI15" s="21">
        <v>0</v>
      </c>
      <c r="AJ15" s="21">
        <v>3</v>
      </c>
      <c r="AK15" s="22"/>
      <c r="AL15" s="21">
        <f>SUM(C15:F15)</f>
        <v>3</v>
      </c>
      <c r="AM15" s="29">
        <f>SUM(G15:J15)</f>
        <v>6</v>
      </c>
      <c r="AN15" s="21">
        <f>SUM(K15:N15)</f>
        <v>5</v>
      </c>
      <c r="AO15" s="21">
        <f>SUM(O15:R15)</f>
        <v>6</v>
      </c>
      <c r="AP15" s="21">
        <f>SUM(S15:V15)</f>
        <v>3</v>
      </c>
      <c r="AQ15" s="9">
        <f>SUM(W15:Z15)</f>
        <v>4</v>
      </c>
      <c r="AR15" s="9">
        <f>SUM(AA15:AD15)</f>
        <v>3</v>
      </c>
      <c r="AS15" s="9">
        <f>SUM(AE15:AH15)</f>
        <v>7</v>
      </c>
    </row>
    <row r="16" spans="1:45" x14ac:dyDescent="0.35">
      <c r="A16" s="8" t="s">
        <v>12</v>
      </c>
      <c r="B16" s="3" t="s">
        <v>6</v>
      </c>
      <c r="C16" s="9">
        <v>74</v>
      </c>
      <c r="D16" s="9">
        <v>77</v>
      </c>
      <c r="E16" s="9">
        <v>74</v>
      </c>
      <c r="F16" s="9">
        <v>94</v>
      </c>
      <c r="G16" s="21">
        <v>144</v>
      </c>
      <c r="H16" s="21">
        <v>125</v>
      </c>
      <c r="I16" s="21">
        <v>107</v>
      </c>
      <c r="J16" s="21">
        <v>139</v>
      </c>
      <c r="K16" s="21">
        <v>172</v>
      </c>
      <c r="L16" s="29">
        <v>133</v>
      </c>
      <c r="M16" s="21">
        <v>111</v>
      </c>
      <c r="N16" s="37">
        <v>155</v>
      </c>
      <c r="O16" s="21">
        <v>114</v>
      </c>
      <c r="P16" s="29">
        <v>42</v>
      </c>
      <c r="Q16" s="21">
        <v>75</v>
      </c>
      <c r="R16" s="42">
        <v>108</v>
      </c>
      <c r="S16" s="42">
        <v>80</v>
      </c>
      <c r="T16" s="42">
        <v>76</v>
      </c>
      <c r="U16" s="42">
        <v>52</v>
      </c>
      <c r="V16" s="42">
        <v>97</v>
      </c>
      <c r="W16" s="42">
        <v>112</v>
      </c>
      <c r="X16" s="42">
        <v>101</v>
      </c>
      <c r="Y16" s="42">
        <v>93</v>
      </c>
      <c r="Z16" s="42">
        <v>89</v>
      </c>
      <c r="AA16" s="42">
        <v>118</v>
      </c>
      <c r="AB16" s="42">
        <v>117</v>
      </c>
      <c r="AC16" s="42">
        <v>92</v>
      </c>
      <c r="AD16" s="42">
        <v>143</v>
      </c>
      <c r="AE16" s="42">
        <v>156</v>
      </c>
      <c r="AF16" s="42">
        <v>154</v>
      </c>
      <c r="AG16" s="42">
        <v>148</v>
      </c>
      <c r="AH16" s="42">
        <v>199</v>
      </c>
      <c r="AI16" s="42">
        <v>178</v>
      </c>
      <c r="AJ16" s="60">
        <v>250</v>
      </c>
      <c r="AL16" s="21">
        <f>SUM(C16:F16)</f>
        <v>319</v>
      </c>
      <c r="AM16" s="29">
        <f>SUM(G16:J16)</f>
        <v>515</v>
      </c>
      <c r="AN16" s="21">
        <f>SUM(K16:N16)</f>
        <v>571</v>
      </c>
      <c r="AO16" s="21">
        <f>SUM(O16:R16)</f>
        <v>339</v>
      </c>
      <c r="AP16" s="21">
        <f>SUM(S16:V16)</f>
        <v>305</v>
      </c>
      <c r="AQ16" s="9">
        <f>SUM(W16:Z16)</f>
        <v>395</v>
      </c>
      <c r="AR16" s="9">
        <f>SUM(AA16:AD16)</f>
        <v>470</v>
      </c>
      <c r="AS16" s="58">
        <f>SUM(AE16:AH16)</f>
        <v>657</v>
      </c>
    </row>
    <row r="17" spans="1:45" x14ac:dyDescent="0.35">
      <c r="A17" s="8" t="s">
        <v>13</v>
      </c>
      <c r="B17" s="3" t="s">
        <v>9</v>
      </c>
      <c r="C17" s="9">
        <v>14</v>
      </c>
      <c r="D17" s="9">
        <v>11</v>
      </c>
      <c r="E17" s="9">
        <v>6</v>
      </c>
      <c r="F17" s="9">
        <v>9</v>
      </c>
      <c r="G17" s="21">
        <v>10</v>
      </c>
      <c r="H17" s="21">
        <v>8</v>
      </c>
      <c r="I17" s="21">
        <v>5</v>
      </c>
      <c r="J17" s="21">
        <v>9</v>
      </c>
      <c r="K17" s="21">
        <v>9</v>
      </c>
      <c r="L17" s="29">
        <v>4</v>
      </c>
      <c r="M17" s="21">
        <v>4</v>
      </c>
      <c r="N17" s="37">
        <v>7</v>
      </c>
      <c r="O17" s="21">
        <v>5</v>
      </c>
      <c r="P17" s="29">
        <v>4</v>
      </c>
      <c r="Q17" s="21">
        <v>6</v>
      </c>
      <c r="R17" s="21">
        <v>4</v>
      </c>
      <c r="S17" s="21">
        <v>1</v>
      </c>
      <c r="T17" s="21">
        <v>2</v>
      </c>
      <c r="U17" s="21">
        <v>2</v>
      </c>
      <c r="V17" s="21">
        <v>3</v>
      </c>
      <c r="W17" s="21">
        <v>6</v>
      </c>
      <c r="X17" s="21">
        <v>2</v>
      </c>
      <c r="Y17" s="21">
        <v>2</v>
      </c>
      <c r="Z17" s="21">
        <v>5</v>
      </c>
      <c r="AA17" s="21">
        <v>5</v>
      </c>
      <c r="AB17" s="21">
        <v>7</v>
      </c>
      <c r="AC17" s="21">
        <v>5</v>
      </c>
      <c r="AD17" s="21">
        <v>8</v>
      </c>
      <c r="AE17" s="21">
        <v>7</v>
      </c>
      <c r="AF17" s="21">
        <v>6</v>
      </c>
      <c r="AG17" s="21">
        <v>3</v>
      </c>
      <c r="AH17" s="21">
        <v>4</v>
      </c>
      <c r="AI17" s="21">
        <v>12</v>
      </c>
      <c r="AJ17" s="21">
        <v>7</v>
      </c>
      <c r="AL17" s="21">
        <f>SUM(C17:F17)</f>
        <v>40</v>
      </c>
      <c r="AM17" s="29">
        <f>SUM(G17:J17)</f>
        <v>32</v>
      </c>
      <c r="AN17" s="21">
        <f>SUM(K17:N17)</f>
        <v>24</v>
      </c>
      <c r="AO17" s="21">
        <f>SUM(O17:R17)</f>
        <v>19</v>
      </c>
      <c r="AP17" s="21">
        <f>SUM(S17:V17)</f>
        <v>8</v>
      </c>
      <c r="AQ17" s="9">
        <f>SUM(W17:Z17)</f>
        <v>15</v>
      </c>
      <c r="AR17" s="9">
        <f>SUM(AA17:AD17)</f>
        <v>25</v>
      </c>
      <c r="AS17" s="9">
        <f>SUM(AE17:AH17)</f>
        <v>20</v>
      </c>
    </row>
    <row r="18" spans="1:45" x14ac:dyDescent="0.35">
      <c r="A18" s="8" t="s">
        <v>14</v>
      </c>
      <c r="B18" s="3" t="s">
        <v>10</v>
      </c>
      <c r="C18" s="9">
        <v>28</v>
      </c>
      <c r="D18" s="9">
        <v>24</v>
      </c>
      <c r="E18" s="9">
        <v>12</v>
      </c>
      <c r="F18" s="9">
        <v>27</v>
      </c>
      <c r="G18" s="21">
        <v>30</v>
      </c>
      <c r="H18" s="21">
        <v>24</v>
      </c>
      <c r="I18" s="21">
        <v>16</v>
      </c>
      <c r="J18" s="21">
        <v>27</v>
      </c>
      <c r="K18" s="21">
        <v>23</v>
      </c>
      <c r="L18" s="29">
        <v>15</v>
      </c>
      <c r="M18" s="21">
        <v>9</v>
      </c>
      <c r="N18" s="37">
        <v>22</v>
      </c>
      <c r="O18" s="21">
        <v>14</v>
      </c>
      <c r="P18" s="29">
        <v>11</v>
      </c>
      <c r="Q18" s="21">
        <v>9</v>
      </c>
      <c r="R18" s="21">
        <v>15</v>
      </c>
      <c r="S18" s="21">
        <v>12</v>
      </c>
      <c r="T18" s="21">
        <v>5</v>
      </c>
      <c r="U18" s="21">
        <v>5</v>
      </c>
      <c r="V18" s="21">
        <v>3</v>
      </c>
      <c r="W18" s="21">
        <v>9</v>
      </c>
      <c r="X18" s="21">
        <v>7</v>
      </c>
      <c r="Y18" s="21">
        <v>7</v>
      </c>
      <c r="Z18" s="21">
        <v>17</v>
      </c>
      <c r="AA18" s="21">
        <v>12</v>
      </c>
      <c r="AB18" s="21">
        <v>15</v>
      </c>
      <c r="AC18" s="21">
        <v>8</v>
      </c>
      <c r="AD18" s="21">
        <v>10</v>
      </c>
      <c r="AE18" s="21">
        <v>13</v>
      </c>
      <c r="AF18" s="21">
        <v>13</v>
      </c>
      <c r="AG18" s="21">
        <v>12</v>
      </c>
      <c r="AH18" s="21">
        <v>13</v>
      </c>
      <c r="AI18" s="21">
        <v>10</v>
      </c>
      <c r="AJ18" s="21">
        <v>9</v>
      </c>
      <c r="AL18" s="21">
        <f>SUM(C18:F18)</f>
        <v>91</v>
      </c>
      <c r="AM18" s="29">
        <f>SUM(G18:J18)</f>
        <v>97</v>
      </c>
      <c r="AN18" s="21">
        <f>SUM(K18:N18)</f>
        <v>69</v>
      </c>
      <c r="AO18" s="21">
        <f>SUM(O18:R18)</f>
        <v>49</v>
      </c>
      <c r="AP18" s="21">
        <f>SUM(S18:V18)</f>
        <v>25</v>
      </c>
      <c r="AQ18" s="9">
        <f>SUM(W18:Z18)</f>
        <v>40</v>
      </c>
      <c r="AR18" s="9">
        <f>SUM(AA18:AD18)</f>
        <v>45</v>
      </c>
      <c r="AS18" s="9">
        <f>SUM(AE18:AH18)</f>
        <v>51</v>
      </c>
    </row>
    <row r="19" spans="1:45" x14ac:dyDescent="0.35">
      <c r="A19" s="10"/>
      <c r="B19" s="4" t="s">
        <v>11</v>
      </c>
      <c r="C19" s="11">
        <v>116</v>
      </c>
      <c r="D19" s="11">
        <v>113</v>
      </c>
      <c r="E19" s="11">
        <v>93</v>
      </c>
      <c r="F19" s="11">
        <v>130</v>
      </c>
      <c r="G19" s="11">
        <f t="shared" ref="G19:AJ19" si="25">SUM(G15:G18)</f>
        <v>186</v>
      </c>
      <c r="H19" s="11">
        <f t="shared" si="25"/>
        <v>160</v>
      </c>
      <c r="I19" s="11">
        <f t="shared" si="25"/>
        <v>129</v>
      </c>
      <c r="J19" s="11">
        <f t="shared" si="25"/>
        <v>175</v>
      </c>
      <c r="K19" s="11">
        <f t="shared" si="25"/>
        <v>204</v>
      </c>
      <c r="L19" s="28">
        <f t="shared" si="25"/>
        <v>153</v>
      </c>
      <c r="M19" s="11">
        <f t="shared" si="25"/>
        <v>126</v>
      </c>
      <c r="N19" s="36">
        <f t="shared" si="25"/>
        <v>186</v>
      </c>
      <c r="O19" s="11">
        <f t="shared" si="25"/>
        <v>133</v>
      </c>
      <c r="P19" s="28">
        <f t="shared" si="25"/>
        <v>60</v>
      </c>
      <c r="Q19" s="11">
        <f t="shared" si="25"/>
        <v>92</v>
      </c>
      <c r="R19" s="11">
        <f t="shared" si="25"/>
        <v>128</v>
      </c>
      <c r="S19" s="11">
        <f t="shared" si="25"/>
        <v>93</v>
      </c>
      <c r="T19" s="11">
        <f t="shared" si="25"/>
        <v>83</v>
      </c>
      <c r="U19" s="11">
        <f t="shared" si="25"/>
        <v>61</v>
      </c>
      <c r="V19" s="49">
        <f t="shared" si="25"/>
        <v>104</v>
      </c>
      <c r="W19" s="48">
        <f t="shared" si="25"/>
        <v>127</v>
      </c>
      <c r="X19" s="11">
        <f t="shared" si="25"/>
        <v>113</v>
      </c>
      <c r="Y19" s="11">
        <f t="shared" si="25"/>
        <v>102</v>
      </c>
      <c r="Z19" s="11">
        <f t="shared" si="25"/>
        <v>112</v>
      </c>
      <c r="AA19" s="11">
        <f t="shared" si="25"/>
        <v>136</v>
      </c>
      <c r="AB19" s="11">
        <f t="shared" si="25"/>
        <v>140</v>
      </c>
      <c r="AC19" s="11">
        <f t="shared" si="25"/>
        <v>106</v>
      </c>
      <c r="AD19" s="11">
        <f t="shared" si="25"/>
        <v>161</v>
      </c>
      <c r="AE19" s="11">
        <f t="shared" si="25"/>
        <v>177</v>
      </c>
      <c r="AF19" s="11">
        <f t="shared" si="25"/>
        <v>177</v>
      </c>
      <c r="AG19" s="11">
        <f t="shared" si="25"/>
        <v>164</v>
      </c>
      <c r="AH19" s="11">
        <f t="shared" si="25"/>
        <v>217</v>
      </c>
      <c r="AI19" s="11">
        <f t="shared" si="25"/>
        <v>200</v>
      </c>
      <c r="AJ19" s="11">
        <f t="shared" si="25"/>
        <v>269</v>
      </c>
      <c r="AL19" s="11">
        <f t="shared" ref="AL19:AS19" si="26">SUM(AL15:AL18)</f>
        <v>453</v>
      </c>
      <c r="AM19" s="28">
        <f t="shared" si="26"/>
        <v>650</v>
      </c>
      <c r="AN19" s="11">
        <f t="shared" si="26"/>
        <v>669</v>
      </c>
      <c r="AO19" s="11">
        <f t="shared" si="26"/>
        <v>413</v>
      </c>
      <c r="AP19" s="11">
        <f t="shared" si="26"/>
        <v>341</v>
      </c>
      <c r="AQ19" s="11">
        <f t="shared" si="26"/>
        <v>454</v>
      </c>
      <c r="AR19" s="11">
        <f t="shared" si="26"/>
        <v>543</v>
      </c>
      <c r="AS19" s="11">
        <f t="shared" si="26"/>
        <v>735</v>
      </c>
    </row>
    <row r="21" spans="1:45" ht="42" customHeight="1" x14ac:dyDescent="0.35">
      <c r="A21" s="13" t="s">
        <v>0</v>
      </c>
      <c r="B21" s="13"/>
      <c r="C21" s="16" t="s">
        <v>23</v>
      </c>
      <c r="D21" s="16" t="s">
        <v>56</v>
      </c>
      <c r="E21" s="16" t="s">
        <v>57</v>
      </c>
      <c r="F21" s="16" t="s">
        <v>82</v>
      </c>
      <c r="G21" s="16" t="s">
        <v>36</v>
      </c>
      <c r="H21" s="16" t="s">
        <v>37</v>
      </c>
      <c r="I21" s="16" t="s">
        <v>39</v>
      </c>
      <c r="J21" s="16" t="s">
        <v>40</v>
      </c>
      <c r="K21" s="16" t="s">
        <v>42</v>
      </c>
      <c r="L21" s="30" t="s">
        <v>46</v>
      </c>
      <c r="M21" s="16" t="s">
        <v>45</v>
      </c>
      <c r="N21" s="20" t="s">
        <v>48</v>
      </c>
      <c r="O21" s="16" t="s">
        <v>51</v>
      </c>
      <c r="P21" s="30" t="s">
        <v>52</v>
      </c>
      <c r="Q21" s="16" t="s">
        <v>58</v>
      </c>
      <c r="R21" s="16" t="s">
        <v>59</v>
      </c>
      <c r="S21" s="16" t="s">
        <v>62</v>
      </c>
      <c r="T21" s="16" t="s">
        <v>64</v>
      </c>
      <c r="U21" s="16" t="s">
        <v>66</v>
      </c>
      <c r="V21" s="46" t="s">
        <v>68</v>
      </c>
      <c r="W21" s="16" t="s">
        <v>72</v>
      </c>
      <c r="X21" s="16" t="s">
        <v>73</v>
      </c>
      <c r="Y21" s="16" t="s">
        <v>75</v>
      </c>
      <c r="Z21" s="16" t="s">
        <v>77</v>
      </c>
      <c r="AA21" s="16" t="s">
        <v>80</v>
      </c>
      <c r="AB21" s="16" t="s">
        <v>83</v>
      </c>
      <c r="AC21" s="16" t="s">
        <v>84</v>
      </c>
      <c r="AD21" s="46" t="s">
        <v>87</v>
      </c>
      <c r="AE21" s="46" t="s">
        <v>90</v>
      </c>
      <c r="AF21" s="46" t="s">
        <v>93</v>
      </c>
      <c r="AG21" s="46" t="s">
        <v>95</v>
      </c>
      <c r="AH21" s="46" t="s">
        <v>96</v>
      </c>
      <c r="AI21" s="46" t="s">
        <v>101</v>
      </c>
      <c r="AJ21" s="44" t="s">
        <v>102</v>
      </c>
      <c r="AL21" s="16" t="s">
        <v>31</v>
      </c>
      <c r="AM21" s="30" t="s">
        <v>32</v>
      </c>
      <c r="AN21" s="16" t="s">
        <v>50</v>
      </c>
      <c r="AO21" s="16" t="s">
        <v>60</v>
      </c>
      <c r="AP21" s="16" t="s">
        <v>69</v>
      </c>
      <c r="AQ21" s="16" t="s">
        <v>78</v>
      </c>
      <c r="AR21" s="16" t="s">
        <v>88</v>
      </c>
      <c r="AS21" s="16" t="s">
        <v>98</v>
      </c>
    </row>
    <row r="22" spans="1:45" x14ac:dyDescent="0.35">
      <c r="A22" s="8" t="s">
        <v>15</v>
      </c>
      <c r="B22" s="3" t="s">
        <v>1</v>
      </c>
      <c r="C22" s="19">
        <v>0.88888888888888884</v>
      </c>
      <c r="D22" s="19">
        <v>0.27272727272727271</v>
      </c>
      <c r="E22" s="51">
        <v>-0.25</v>
      </c>
      <c r="F22" s="51">
        <v>-0.65625</v>
      </c>
      <c r="G22" s="47">
        <f t="shared" ref="G22:AH25" si="27">G7/C7-1</f>
        <v>-0.3529411764705882</v>
      </c>
      <c r="H22" s="47">
        <f t="shared" ref="H22:H25" si="28">H7/D7-1</f>
        <v>-0.3571428571428571</v>
      </c>
      <c r="I22" s="47">
        <f t="shared" ref="I22:I25" si="29">I7/E7-1</f>
        <v>0.16666666666666674</v>
      </c>
      <c r="J22" s="47">
        <f t="shared" ref="J22:J25" si="30">J7/F7-1</f>
        <v>0.81818181818181812</v>
      </c>
      <c r="K22" s="47">
        <f t="shared" ref="K22:K25" si="31">K7/G7-1</f>
        <v>1.4545454545454546</v>
      </c>
      <c r="L22" s="47">
        <f t="shared" ref="L22:L25" si="32">L7/H7-1</f>
        <v>0</v>
      </c>
      <c r="M22" s="47">
        <f t="shared" ref="M22:M25" si="33">M7/I7-1</f>
        <v>-0.5714285714285714</v>
      </c>
      <c r="N22" s="47">
        <f t="shared" ref="N22:N25" si="34">N7/J7-1</f>
        <v>0.10000000000000009</v>
      </c>
      <c r="O22" s="47">
        <f t="shared" ref="O22:O25" si="35">O7/K7-1</f>
        <v>-0.33333333333333337</v>
      </c>
      <c r="P22" s="47">
        <f t="shared" ref="P22:P25" si="36">P7/L7-1</f>
        <v>0.11111111111111116</v>
      </c>
      <c r="Q22" s="47">
        <f t="shared" ref="Q22:Q25" si="37">Q7/M7-1</f>
        <v>2.5</v>
      </c>
      <c r="R22" s="47">
        <f t="shared" ref="R22:R25" si="38">R7/N7-1</f>
        <v>-0.13636363636363635</v>
      </c>
      <c r="S22" s="47">
        <f t="shared" ref="S22:S25" si="39">S7/O7-1</f>
        <v>-0.33333333333333337</v>
      </c>
      <c r="T22" s="47">
        <f t="shared" ref="T22:T25" si="40">T7/P7-1</f>
        <v>-9.9999999999999978E-2</v>
      </c>
      <c r="U22" s="47">
        <f t="shared" ref="U22:U25" si="41">U7/Q7-1</f>
        <v>-0.47619047619047616</v>
      </c>
      <c r="V22" s="47">
        <f t="shared" ref="V22:V25" si="42">V7/R7-1</f>
        <v>-0.21052631578947367</v>
      </c>
      <c r="W22" s="47">
        <f t="shared" ref="W22:W25" si="43">W7/S7-1</f>
        <v>0.33333333333333326</v>
      </c>
      <c r="X22" s="47">
        <f t="shared" ref="X22:X25" si="44">X7/T7-1</f>
        <v>0.11111111111111116</v>
      </c>
      <c r="Y22" s="47">
        <f t="shared" ref="Y22:Y25" si="45">Y7/U7-1</f>
        <v>0.45454545454545459</v>
      </c>
      <c r="Z22" s="47">
        <f t="shared" ref="Z22:Z25" si="46">Z7/V7-1</f>
        <v>-0.33333333333333337</v>
      </c>
      <c r="AA22" s="47">
        <f t="shared" ref="AA22:AA25" si="47">AA7/W7-1</f>
        <v>0.125</v>
      </c>
      <c r="AB22" s="47">
        <f t="shared" ref="AB22:AB25" si="48">AB7/X7-1</f>
        <v>0.60000000000000009</v>
      </c>
      <c r="AC22" s="47">
        <f t="shared" ref="AC22:AC25" si="49">AC7/Y7-1</f>
        <v>0</v>
      </c>
      <c r="AD22" s="47">
        <f t="shared" ref="AD22:AD25" si="50">AD7/Z7-1</f>
        <v>0.60000000000000009</v>
      </c>
      <c r="AE22" s="47">
        <f t="shared" ref="AE22:AE25" si="51">AE7/AA7-1</f>
        <v>-0.11111111111111116</v>
      </c>
      <c r="AF22" s="47">
        <f t="shared" ref="AF22:AF25" si="52">AF7/AB7-1</f>
        <v>0.125</v>
      </c>
      <c r="AG22" s="47">
        <f t="shared" ref="AG22:AG25" si="53">AG7/AC7-1</f>
        <v>-0.125</v>
      </c>
      <c r="AH22" s="47">
        <f t="shared" ref="AH22:AH25" si="54">AH7/AD7-1</f>
        <v>0.125</v>
      </c>
      <c r="AI22" s="47">
        <f t="shared" ref="AI22:AI25" si="55">AI7/AE7-1</f>
        <v>0.25</v>
      </c>
      <c r="AJ22" s="47">
        <f t="shared" ref="AJ22:AJ25" si="56">AJ7/AF7-1</f>
        <v>-0.33333333333333337</v>
      </c>
      <c r="AL22" s="17">
        <v>-0.20588235294117652</v>
      </c>
      <c r="AM22" s="41">
        <f t="shared" ref="AM22:AS25" si="57">AM7/AL7-1</f>
        <v>0</v>
      </c>
      <c r="AN22" s="33">
        <f t="shared" si="57"/>
        <v>0.18518518518518512</v>
      </c>
      <c r="AO22" s="33">
        <f t="shared" si="57"/>
        <v>6.25E-2</v>
      </c>
      <c r="AP22" s="41">
        <f t="shared" si="57"/>
        <v>-0.30882352941176472</v>
      </c>
      <c r="AQ22" s="33">
        <f t="shared" si="57"/>
        <v>0.1063829787234043</v>
      </c>
      <c r="AR22" s="33">
        <f t="shared" si="57"/>
        <v>0.26923076923076916</v>
      </c>
      <c r="AS22" s="33">
        <f t="shared" si="57"/>
        <v>0</v>
      </c>
    </row>
    <row r="23" spans="1:45" x14ac:dyDescent="0.35">
      <c r="A23" s="8" t="s">
        <v>16</v>
      </c>
      <c r="B23" s="3" t="s">
        <v>2</v>
      </c>
      <c r="C23" s="17" t="s">
        <v>21</v>
      </c>
      <c r="D23" s="17" t="s">
        <v>21</v>
      </c>
      <c r="E23" s="17" t="s">
        <v>21</v>
      </c>
      <c r="F23" s="17" t="s">
        <v>21</v>
      </c>
      <c r="G23" s="47">
        <f t="shared" si="27"/>
        <v>0</v>
      </c>
      <c r="H23" s="47">
        <f t="shared" si="28"/>
        <v>0.33333333333333326</v>
      </c>
      <c r="I23" s="47">
        <f t="shared" si="29"/>
        <v>0.33333333333333326</v>
      </c>
      <c r="J23" s="47">
        <f t="shared" si="30"/>
        <v>0</v>
      </c>
      <c r="K23" s="47">
        <f t="shared" si="31"/>
        <v>1</v>
      </c>
      <c r="L23" s="47">
        <f t="shared" si="32"/>
        <v>-0.5</v>
      </c>
      <c r="M23" s="47">
        <f t="shared" si="33"/>
        <v>-0.75</v>
      </c>
      <c r="N23" s="47">
        <f t="shared" si="34"/>
        <v>1.3333333333333335</v>
      </c>
      <c r="O23" s="47">
        <f t="shared" si="35"/>
        <v>-0.5</v>
      </c>
      <c r="P23" s="47">
        <f t="shared" si="36"/>
        <v>0</v>
      </c>
      <c r="Q23" s="47">
        <f t="shared" si="37"/>
        <v>1</v>
      </c>
      <c r="R23" s="47">
        <f t="shared" si="38"/>
        <v>-0.1428571428571429</v>
      </c>
      <c r="S23" s="47">
        <f t="shared" si="39"/>
        <v>0.5</v>
      </c>
      <c r="T23" s="47">
        <f t="shared" si="40"/>
        <v>-0.5</v>
      </c>
      <c r="U23" s="47">
        <f t="shared" si="41"/>
        <v>0</v>
      </c>
      <c r="V23" s="47">
        <f t="shared" si="42"/>
        <v>-0.83333333333333337</v>
      </c>
      <c r="W23" s="47">
        <f t="shared" si="43"/>
        <v>0.66666666666666674</v>
      </c>
      <c r="X23" s="47">
        <f t="shared" si="44"/>
        <v>1</v>
      </c>
      <c r="Y23" s="47">
        <f t="shared" si="45"/>
        <v>0</v>
      </c>
      <c r="Z23" s="47">
        <f t="shared" si="46"/>
        <v>3</v>
      </c>
      <c r="AA23" s="47">
        <f t="shared" si="47"/>
        <v>-0.4</v>
      </c>
      <c r="AB23" s="47">
        <f t="shared" si="48"/>
        <v>0.5</v>
      </c>
      <c r="AC23" s="47">
        <f t="shared" si="49"/>
        <v>-0.5</v>
      </c>
      <c r="AD23" s="47">
        <f t="shared" si="50"/>
        <v>1</v>
      </c>
      <c r="AE23" s="47">
        <f t="shared" si="51"/>
        <v>0</v>
      </c>
      <c r="AF23" s="47">
        <f t="shared" si="52"/>
        <v>1.6666666666666665</v>
      </c>
      <c r="AG23" s="47">
        <f t="shared" si="53"/>
        <v>6</v>
      </c>
      <c r="AH23" s="47">
        <f t="shared" si="54"/>
        <v>-0.625</v>
      </c>
      <c r="AI23" s="47">
        <f t="shared" si="55"/>
        <v>1.3333333333333335</v>
      </c>
      <c r="AJ23" s="47">
        <f t="shared" si="56"/>
        <v>-0.875</v>
      </c>
      <c r="AL23" s="19">
        <v>0.22222222222222232</v>
      </c>
      <c r="AM23" s="33">
        <f t="shared" si="57"/>
        <v>0.18181818181818188</v>
      </c>
      <c r="AN23" s="33">
        <f t="shared" si="57"/>
        <v>7.6923076923076872E-2</v>
      </c>
      <c r="AO23" s="41">
        <f t="shared" si="57"/>
        <v>-0.1428571428571429</v>
      </c>
      <c r="AP23" s="41">
        <f t="shared" si="57"/>
        <v>-0.41666666666666663</v>
      </c>
      <c r="AQ23" s="33">
        <f t="shared" si="57"/>
        <v>0.85714285714285721</v>
      </c>
      <c r="AR23" s="33">
        <f t="shared" si="57"/>
        <v>0.15384615384615374</v>
      </c>
      <c r="AS23" s="33">
        <f t="shared" si="57"/>
        <v>0.39999999999999991</v>
      </c>
    </row>
    <row r="24" spans="1:45" x14ac:dyDescent="0.35">
      <c r="A24" s="8" t="s">
        <v>17</v>
      </c>
      <c r="B24" s="3" t="s">
        <v>3</v>
      </c>
      <c r="C24" s="17" t="s">
        <v>21</v>
      </c>
      <c r="D24" s="17" t="s">
        <v>21</v>
      </c>
      <c r="E24" s="17" t="s">
        <v>21</v>
      </c>
      <c r="F24" s="17" t="s">
        <v>21</v>
      </c>
      <c r="G24" s="47">
        <f t="shared" si="27"/>
        <v>-0.44444444444444442</v>
      </c>
      <c r="H24" s="47">
        <f t="shared" si="28"/>
        <v>-0.5</v>
      </c>
      <c r="I24" s="47">
        <f t="shared" si="29"/>
        <v>0.83333333333333326</v>
      </c>
      <c r="J24" s="47">
        <f t="shared" si="30"/>
        <v>-0.25</v>
      </c>
      <c r="K24" s="47">
        <f t="shared" si="31"/>
        <v>0</v>
      </c>
      <c r="L24" s="47">
        <f t="shared" si="32"/>
        <v>0.5</v>
      </c>
      <c r="M24" s="47">
        <f t="shared" si="33"/>
        <v>-0.81818181818181812</v>
      </c>
      <c r="N24" s="47">
        <f t="shared" si="34"/>
        <v>0</v>
      </c>
      <c r="O24" s="47">
        <f t="shared" si="35"/>
        <v>0</v>
      </c>
      <c r="P24" s="47">
        <f t="shared" si="36"/>
        <v>-1</v>
      </c>
      <c r="Q24" s="47">
        <f t="shared" si="37"/>
        <v>0</v>
      </c>
      <c r="R24" s="47">
        <f t="shared" si="38"/>
        <v>0.16666666666666674</v>
      </c>
      <c r="S24" s="47">
        <f t="shared" si="39"/>
        <v>-0.4</v>
      </c>
      <c r="T24" s="47" t="e">
        <f t="shared" si="40"/>
        <v>#DIV/0!</v>
      </c>
      <c r="U24" s="47">
        <f t="shared" si="41"/>
        <v>-0.5</v>
      </c>
      <c r="V24" s="47">
        <f t="shared" si="42"/>
        <v>-0.1428571428571429</v>
      </c>
      <c r="W24" s="47">
        <f t="shared" si="43"/>
        <v>1.6666666666666665</v>
      </c>
      <c r="X24" s="47">
        <f t="shared" si="44"/>
        <v>-0.125</v>
      </c>
      <c r="Y24" s="47">
        <f t="shared" si="45"/>
        <v>1</v>
      </c>
      <c r="Z24" s="47">
        <f t="shared" si="46"/>
        <v>0.33333333333333326</v>
      </c>
      <c r="AA24" s="47">
        <f t="shared" si="47"/>
        <v>-0.125</v>
      </c>
      <c r="AB24" s="47">
        <f t="shared" si="48"/>
        <v>0</v>
      </c>
      <c r="AC24" s="47">
        <f t="shared" si="49"/>
        <v>0</v>
      </c>
      <c r="AD24" s="47">
        <f t="shared" si="50"/>
        <v>-0.25</v>
      </c>
      <c r="AE24" s="47">
        <f t="shared" si="51"/>
        <v>-0.1428571428571429</v>
      </c>
      <c r="AF24" s="47">
        <f t="shared" si="52"/>
        <v>0.5714285714285714</v>
      </c>
      <c r="AG24" s="47">
        <f t="shared" si="53"/>
        <v>2</v>
      </c>
      <c r="AH24" s="47">
        <f t="shared" si="54"/>
        <v>0.66666666666666674</v>
      </c>
      <c r="AI24" s="47">
        <f t="shared" si="55"/>
        <v>0.33333333333333326</v>
      </c>
      <c r="AJ24" s="47">
        <f t="shared" si="56"/>
        <v>-9.0909090909090939E-2</v>
      </c>
      <c r="AL24" s="19">
        <v>0.9375</v>
      </c>
      <c r="AM24" s="41">
        <f t="shared" si="57"/>
        <v>-0.16129032258064513</v>
      </c>
      <c r="AN24" s="41">
        <f t="shared" si="57"/>
        <v>-0.26923076923076927</v>
      </c>
      <c r="AO24" s="41">
        <f t="shared" si="57"/>
        <v>-0.26315789473684215</v>
      </c>
      <c r="AP24" s="33">
        <f t="shared" si="57"/>
        <v>0.28571428571428581</v>
      </c>
      <c r="AQ24" s="33">
        <f t="shared" si="57"/>
        <v>0.38888888888888884</v>
      </c>
      <c r="AR24" s="54">
        <f t="shared" si="57"/>
        <v>-0.12</v>
      </c>
      <c r="AS24" s="56">
        <f t="shared" si="57"/>
        <v>0.5</v>
      </c>
    </row>
    <row r="25" spans="1:45" x14ac:dyDescent="0.35">
      <c r="A25" s="14"/>
      <c r="B25" s="15" t="s">
        <v>4</v>
      </c>
      <c r="C25" s="23">
        <v>0.64705882352941169</v>
      </c>
      <c r="D25" s="23">
        <v>0.78571428571428581</v>
      </c>
      <c r="E25" s="50">
        <v>-8.6956521739130488E-2</v>
      </c>
      <c r="F25" s="50">
        <v>-0.4358974358974359</v>
      </c>
      <c r="G25" s="50">
        <f t="shared" si="27"/>
        <v>-0.3571428571428571</v>
      </c>
      <c r="H25" s="50">
        <f t="shared" si="28"/>
        <v>-0.31999999999999995</v>
      </c>
      <c r="I25" s="50">
        <f t="shared" si="29"/>
        <v>0.38095238095238093</v>
      </c>
      <c r="J25" s="50">
        <f t="shared" si="30"/>
        <v>0.31818181818181812</v>
      </c>
      <c r="K25" s="50">
        <f t="shared" si="31"/>
        <v>1</v>
      </c>
      <c r="L25" s="50">
        <f t="shared" si="32"/>
        <v>0</v>
      </c>
      <c r="M25" s="50">
        <f t="shared" si="33"/>
        <v>-0.68965517241379315</v>
      </c>
      <c r="N25" s="50">
        <f t="shared" si="34"/>
        <v>0.2068965517241379</v>
      </c>
      <c r="O25" s="50">
        <f t="shared" si="35"/>
        <v>-0.30555555555555558</v>
      </c>
      <c r="P25" s="50">
        <f t="shared" si="36"/>
        <v>-0.29411764705882348</v>
      </c>
      <c r="Q25" s="50">
        <f t="shared" si="37"/>
        <v>1.7777777777777777</v>
      </c>
      <c r="R25" s="50">
        <f t="shared" si="38"/>
        <v>-8.5714285714285743E-2</v>
      </c>
      <c r="S25" s="50">
        <f t="shared" si="39"/>
        <v>-0.28000000000000003</v>
      </c>
      <c r="T25" s="50">
        <f t="shared" si="40"/>
        <v>0.5</v>
      </c>
      <c r="U25" s="50">
        <f t="shared" si="41"/>
        <v>-0.43999999999999995</v>
      </c>
      <c r="V25" s="50">
        <f t="shared" si="42"/>
        <v>-0.3125</v>
      </c>
      <c r="W25" s="50">
        <f t="shared" si="43"/>
        <v>0.61111111111111116</v>
      </c>
      <c r="X25" s="50">
        <f t="shared" si="44"/>
        <v>5.555555555555558E-2</v>
      </c>
      <c r="Y25" s="50">
        <f t="shared" si="45"/>
        <v>0.4285714285714286</v>
      </c>
      <c r="Z25" s="50">
        <f t="shared" si="46"/>
        <v>0</v>
      </c>
      <c r="AA25" s="50">
        <f t="shared" si="47"/>
        <v>-3.4482758620689613E-2</v>
      </c>
      <c r="AB25" s="50">
        <f t="shared" si="48"/>
        <v>0.36842105263157898</v>
      </c>
      <c r="AC25" s="50">
        <f t="shared" si="49"/>
        <v>-5.0000000000000044E-2</v>
      </c>
      <c r="AD25" s="50">
        <f t="shared" si="50"/>
        <v>0.36363636363636354</v>
      </c>
      <c r="AE25" s="50">
        <f t="shared" si="51"/>
        <v>-0.1071428571428571</v>
      </c>
      <c r="AF25" s="50">
        <f t="shared" si="52"/>
        <v>0.42307692307692313</v>
      </c>
      <c r="AG25" s="50">
        <f t="shared" si="53"/>
        <v>0.42105263157894735</v>
      </c>
      <c r="AH25" s="50">
        <f t="shared" si="54"/>
        <v>3.3333333333333437E-2</v>
      </c>
      <c r="AI25" s="50">
        <f t="shared" si="55"/>
        <v>0.39999999999999991</v>
      </c>
      <c r="AJ25" s="50">
        <f t="shared" si="56"/>
        <v>-0.3783783783783784</v>
      </c>
      <c r="AL25" s="24">
        <v>3.2258064516129004E-2</v>
      </c>
      <c r="AM25" s="40">
        <f t="shared" si="57"/>
        <v>-3.125E-2</v>
      </c>
      <c r="AN25" s="24">
        <f t="shared" si="57"/>
        <v>4.3010752688172005E-2</v>
      </c>
      <c r="AO25" s="24">
        <f t="shared" si="57"/>
        <v>-3.0927835051546393E-2</v>
      </c>
      <c r="AP25" s="24">
        <f t="shared" si="57"/>
        <v>-0.23404255319148937</v>
      </c>
      <c r="AQ25" s="23">
        <f t="shared" si="57"/>
        <v>0.25</v>
      </c>
      <c r="AR25" s="23">
        <f t="shared" si="57"/>
        <v>0.14444444444444438</v>
      </c>
      <c r="AS25" s="23">
        <f t="shared" si="57"/>
        <v>0.16504854368932032</v>
      </c>
    </row>
    <row r="26" spans="1:45" x14ac:dyDescent="0.35">
      <c r="B26" s="1"/>
      <c r="C26" s="18"/>
      <c r="D26" s="18"/>
      <c r="E26" s="18"/>
      <c r="F26" s="18"/>
    </row>
    <row r="27" spans="1:45" ht="43.5" x14ac:dyDescent="0.35">
      <c r="A27" s="13" t="s">
        <v>0</v>
      </c>
      <c r="B27" s="13"/>
      <c r="C27" s="16" t="s">
        <v>23</v>
      </c>
      <c r="D27" s="16" t="s">
        <v>25</v>
      </c>
      <c r="E27" s="16" t="s">
        <v>27</v>
      </c>
      <c r="F27" s="16" t="s">
        <v>29</v>
      </c>
      <c r="G27" s="16" t="s">
        <v>36</v>
      </c>
      <c r="H27" s="16" t="str">
        <f t="shared" ref="H27:M27" si="58">H21</f>
        <v>EVOL T2 2018/2017</v>
      </c>
      <c r="I27" s="16" t="str">
        <f t="shared" si="58"/>
        <v>EVOL T3 2018/2017</v>
      </c>
      <c r="J27" s="16" t="str">
        <f t="shared" si="58"/>
        <v>EVOL T4 2018/2017</v>
      </c>
      <c r="K27" s="16" t="str">
        <f t="shared" si="58"/>
        <v>EVOL T1 2019/2018</v>
      </c>
      <c r="L27" s="30" t="str">
        <f t="shared" si="58"/>
        <v>EVOL T2 2019/2018</v>
      </c>
      <c r="M27" s="16" t="str">
        <f t="shared" si="58"/>
        <v>EVOL T3 2019/2018</v>
      </c>
      <c r="N27" s="20" t="str">
        <f t="shared" ref="N27" si="59">N21</f>
        <v>EVOL T4 2019/2018</v>
      </c>
      <c r="O27" s="16" t="s">
        <v>51</v>
      </c>
      <c r="P27" s="30" t="s">
        <v>52</v>
      </c>
      <c r="Q27" s="16" t="s">
        <v>58</v>
      </c>
      <c r="R27" s="16" t="s">
        <v>59</v>
      </c>
      <c r="S27" s="16" t="s">
        <v>62</v>
      </c>
      <c r="T27" s="16" t="s">
        <v>64</v>
      </c>
      <c r="U27" s="16" t="s">
        <v>66</v>
      </c>
      <c r="V27" s="46" t="s">
        <v>68</v>
      </c>
      <c r="W27" s="16" t="str">
        <f t="shared" ref="W27:AB27" si="60">W21</f>
        <v>EVOL T1 2022/2021</v>
      </c>
      <c r="X27" s="16" t="str">
        <f t="shared" si="60"/>
        <v>EVOL T2 2022/2021</v>
      </c>
      <c r="Y27" s="16" t="str">
        <f t="shared" si="60"/>
        <v>EVOL T3 2022/2021</v>
      </c>
      <c r="Z27" s="46" t="str">
        <f t="shared" si="60"/>
        <v>EVOL T4 2022/2021</v>
      </c>
      <c r="AA27" s="16" t="str">
        <f t="shared" si="60"/>
        <v>EVOL T1 2023/2022</v>
      </c>
      <c r="AB27" s="16" t="str">
        <f t="shared" si="60"/>
        <v>EVOL T2 2023/2022</v>
      </c>
      <c r="AC27" s="16" t="str">
        <f t="shared" ref="AC27:AD27" si="61">AC21</f>
        <v>EVOL T3 2023/2022</v>
      </c>
      <c r="AD27" s="46" t="str">
        <f t="shared" si="61"/>
        <v>EVOL T4 2023/2022</v>
      </c>
      <c r="AE27" s="46" t="str">
        <f t="shared" ref="AE27:AF27" si="62">AE21</f>
        <v>EVOL T1 2024/2023</v>
      </c>
      <c r="AF27" s="46" t="str">
        <f t="shared" si="62"/>
        <v>EVOL T2 2024/2023</v>
      </c>
      <c r="AG27" s="46" t="s">
        <v>95</v>
      </c>
      <c r="AH27" s="46" t="s">
        <v>96</v>
      </c>
      <c r="AI27" s="46" t="s">
        <v>101</v>
      </c>
      <c r="AJ27" s="44" t="s">
        <v>102</v>
      </c>
      <c r="AL27" s="16" t="s">
        <v>30</v>
      </c>
      <c r="AM27" s="30" t="s">
        <v>32</v>
      </c>
      <c r="AN27" s="16" t="s">
        <v>50</v>
      </c>
      <c r="AO27" s="16" t="str">
        <f t="shared" ref="AO27:AP27" si="63">AO21</f>
        <v>EVOL ANNEE 2020/2019</v>
      </c>
      <c r="AP27" s="16" t="str">
        <f t="shared" si="63"/>
        <v>EVOL ANNEE 2021/2020</v>
      </c>
      <c r="AQ27" s="16" t="str">
        <f t="shared" ref="AQ27:AR27" si="64">AQ21</f>
        <v>EVOL ANNEE 2022/2021</v>
      </c>
      <c r="AR27" s="16" t="str">
        <f t="shared" si="64"/>
        <v>EVOL ANNEE 2023/2022</v>
      </c>
      <c r="AS27" s="16" t="str">
        <f t="shared" ref="AS27" si="65">AS21</f>
        <v>EVOL ANNEE 2024/2023</v>
      </c>
    </row>
    <row r="28" spans="1:45" x14ac:dyDescent="0.35">
      <c r="A28" s="8" t="s">
        <v>20</v>
      </c>
      <c r="B28" s="3" t="s">
        <v>8</v>
      </c>
      <c r="C28" s="17" t="s">
        <v>21</v>
      </c>
      <c r="D28" s="17" t="s">
        <v>21</v>
      </c>
      <c r="E28" s="17" t="s">
        <v>21</v>
      </c>
      <c r="F28" s="17" t="s">
        <v>21</v>
      </c>
      <c r="G28" s="17" t="s">
        <v>21</v>
      </c>
      <c r="H28" s="17" t="s">
        <v>21</v>
      </c>
      <c r="I28" s="17" t="s">
        <v>21</v>
      </c>
      <c r="J28" s="17" t="s">
        <v>21</v>
      </c>
      <c r="K28" s="17" t="s">
        <v>21</v>
      </c>
      <c r="L28" s="31" t="s">
        <v>21</v>
      </c>
      <c r="M28" s="17" t="s">
        <v>21</v>
      </c>
      <c r="N28" s="38" t="s">
        <v>21</v>
      </c>
      <c r="O28" s="17" t="s">
        <v>21</v>
      </c>
      <c r="P28" s="31" t="s">
        <v>21</v>
      </c>
      <c r="Q28" s="17" t="s">
        <v>21</v>
      </c>
      <c r="R28" s="17" t="s">
        <v>21</v>
      </c>
      <c r="S28" s="17" t="s">
        <v>21</v>
      </c>
      <c r="T28" s="17" t="s">
        <v>21</v>
      </c>
      <c r="U28" s="17" t="s">
        <v>21</v>
      </c>
      <c r="V28" s="17" t="s">
        <v>21</v>
      </c>
      <c r="W28" s="17" t="s">
        <v>21</v>
      </c>
      <c r="X28" s="17" t="s">
        <v>21</v>
      </c>
      <c r="Y28" s="17" t="s">
        <v>21</v>
      </c>
      <c r="Z28" s="17" t="s">
        <v>21</v>
      </c>
      <c r="AA28" s="17" t="s">
        <v>21</v>
      </c>
      <c r="AB28" s="17" t="s">
        <v>21</v>
      </c>
      <c r="AC28" s="17" t="s">
        <v>21</v>
      </c>
      <c r="AD28" s="17" t="s">
        <v>21</v>
      </c>
      <c r="AE28" s="17" t="s">
        <v>21</v>
      </c>
      <c r="AF28" s="17" t="s">
        <v>21</v>
      </c>
      <c r="AG28" s="17" t="s">
        <v>21</v>
      </c>
      <c r="AH28" s="17" t="s">
        <v>21</v>
      </c>
      <c r="AI28" s="17" t="s">
        <v>21</v>
      </c>
      <c r="AJ28" s="17" t="s">
        <v>21</v>
      </c>
      <c r="AL28" s="17" t="s">
        <v>21</v>
      </c>
      <c r="AM28" s="31" t="s">
        <v>21</v>
      </c>
      <c r="AN28" s="17" t="s">
        <v>21</v>
      </c>
      <c r="AO28" s="17" t="s">
        <v>21</v>
      </c>
      <c r="AP28" s="17" t="s">
        <v>21</v>
      </c>
      <c r="AQ28" s="19" t="s">
        <v>21</v>
      </c>
      <c r="AR28" s="19" t="s">
        <v>21</v>
      </c>
      <c r="AS28" s="19" t="s">
        <v>21</v>
      </c>
    </row>
    <row r="29" spans="1:45" x14ac:dyDescent="0.35">
      <c r="A29" s="8" t="s">
        <v>19</v>
      </c>
      <c r="B29" s="3" t="s">
        <v>7</v>
      </c>
      <c r="C29" s="17" t="s">
        <v>21</v>
      </c>
      <c r="D29" s="17" t="s">
        <v>21</v>
      </c>
      <c r="E29" s="17" t="s">
        <v>21</v>
      </c>
      <c r="F29" s="17" t="s">
        <v>21</v>
      </c>
      <c r="G29" s="17" t="s">
        <v>21</v>
      </c>
      <c r="H29" s="17" t="s">
        <v>21</v>
      </c>
      <c r="I29" s="17" t="s">
        <v>21</v>
      </c>
      <c r="J29" s="17" t="s">
        <v>21</v>
      </c>
      <c r="K29" s="17" t="s">
        <v>21</v>
      </c>
      <c r="L29" s="31" t="s">
        <v>21</v>
      </c>
      <c r="M29" s="17" t="s">
        <v>21</v>
      </c>
      <c r="N29" s="38" t="s">
        <v>21</v>
      </c>
      <c r="O29" s="17" t="s">
        <v>21</v>
      </c>
      <c r="P29" s="31" t="s">
        <v>21</v>
      </c>
      <c r="Q29" s="17" t="s">
        <v>21</v>
      </c>
      <c r="R29" s="17" t="s">
        <v>21</v>
      </c>
      <c r="S29" s="17" t="s">
        <v>21</v>
      </c>
      <c r="T29" s="17" t="s">
        <v>21</v>
      </c>
      <c r="U29" s="17" t="s">
        <v>21</v>
      </c>
      <c r="V29" s="17" t="s">
        <v>21</v>
      </c>
      <c r="W29" s="17" t="s">
        <v>21</v>
      </c>
      <c r="X29" s="17" t="s">
        <v>21</v>
      </c>
      <c r="Y29" s="17" t="s">
        <v>21</v>
      </c>
      <c r="Z29" s="17" t="s">
        <v>21</v>
      </c>
      <c r="AA29" s="17" t="s">
        <v>21</v>
      </c>
      <c r="AB29" s="17" t="s">
        <v>21</v>
      </c>
      <c r="AC29" s="17" t="s">
        <v>21</v>
      </c>
      <c r="AD29" s="17" t="s">
        <v>21</v>
      </c>
      <c r="AE29" s="17" t="s">
        <v>21</v>
      </c>
      <c r="AF29" s="17" t="s">
        <v>21</v>
      </c>
      <c r="AG29" s="17" t="s">
        <v>21</v>
      </c>
      <c r="AH29" s="17" t="s">
        <v>21</v>
      </c>
      <c r="AI29" s="17" t="s">
        <v>21</v>
      </c>
      <c r="AJ29" s="17" t="s">
        <v>21</v>
      </c>
      <c r="AL29" s="17" t="s">
        <v>21</v>
      </c>
      <c r="AM29" s="31" t="s">
        <v>21</v>
      </c>
      <c r="AN29" s="17" t="s">
        <v>21</v>
      </c>
      <c r="AO29" s="17" t="s">
        <v>21</v>
      </c>
      <c r="AP29" s="17" t="s">
        <v>21</v>
      </c>
      <c r="AQ29" s="19" t="s">
        <v>21</v>
      </c>
      <c r="AR29" s="19" t="s">
        <v>21</v>
      </c>
      <c r="AS29" s="19" t="s">
        <v>21</v>
      </c>
    </row>
    <row r="30" spans="1:45" x14ac:dyDescent="0.35">
      <c r="A30" s="8" t="s">
        <v>18</v>
      </c>
      <c r="B30" s="3" t="s">
        <v>5</v>
      </c>
      <c r="C30" s="17" t="s">
        <v>21</v>
      </c>
      <c r="D30" s="17" t="s">
        <v>21</v>
      </c>
      <c r="E30" s="17" t="s">
        <v>21</v>
      </c>
      <c r="F30" s="17" t="s">
        <v>21</v>
      </c>
      <c r="G30" s="17" t="s">
        <v>21</v>
      </c>
      <c r="H30" s="17" t="s">
        <v>21</v>
      </c>
      <c r="I30" s="17" t="s">
        <v>21</v>
      </c>
      <c r="J30" s="17" t="s">
        <v>21</v>
      </c>
      <c r="K30" s="17" t="s">
        <v>21</v>
      </c>
      <c r="L30" s="31" t="s">
        <v>21</v>
      </c>
      <c r="M30" s="17" t="s">
        <v>21</v>
      </c>
      <c r="N30" s="38" t="s">
        <v>21</v>
      </c>
      <c r="O30" s="17" t="s">
        <v>21</v>
      </c>
      <c r="P30" s="31" t="s">
        <v>21</v>
      </c>
      <c r="Q30" s="17" t="s">
        <v>21</v>
      </c>
      <c r="R30" s="17" t="s">
        <v>21</v>
      </c>
      <c r="S30" s="17" t="s">
        <v>21</v>
      </c>
      <c r="T30" s="17" t="s">
        <v>21</v>
      </c>
      <c r="U30" s="17" t="s">
        <v>21</v>
      </c>
      <c r="V30" s="17" t="s">
        <v>21</v>
      </c>
      <c r="W30" s="17" t="s">
        <v>21</v>
      </c>
      <c r="X30" s="17" t="s">
        <v>21</v>
      </c>
      <c r="Y30" s="17" t="s">
        <v>21</v>
      </c>
      <c r="Z30" s="17" t="s">
        <v>21</v>
      </c>
      <c r="AA30" s="17" t="s">
        <v>21</v>
      </c>
      <c r="AB30" s="17" t="s">
        <v>21</v>
      </c>
      <c r="AC30" s="17" t="s">
        <v>21</v>
      </c>
      <c r="AD30" s="17" t="s">
        <v>21</v>
      </c>
      <c r="AE30" s="17" t="s">
        <v>21</v>
      </c>
      <c r="AF30" s="17" t="s">
        <v>21</v>
      </c>
      <c r="AG30" s="17" t="s">
        <v>21</v>
      </c>
      <c r="AH30" s="17" t="s">
        <v>21</v>
      </c>
      <c r="AI30" s="17" t="s">
        <v>21</v>
      </c>
      <c r="AJ30" s="17" t="s">
        <v>21</v>
      </c>
      <c r="AL30" s="17" t="s">
        <v>21</v>
      </c>
      <c r="AM30" s="31" t="s">
        <v>21</v>
      </c>
      <c r="AN30" s="17" t="s">
        <v>21</v>
      </c>
      <c r="AO30" s="17" t="s">
        <v>21</v>
      </c>
      <c r="AP30" s="17" t="s">
        <v>21</v>
      </c>
      <c r="AQ30" s="17" t="s">
        <v>21</v>
      </c>
      <c r="AR30" s="17" t="s">
        <v>21</v>
      </c>
      <c r="AS30" s="17" t="s">
        <v>21</v>
      </c>
    </row>
    <row r="31" spans="1:45" x14ac:dyDescent="0.35">
      <c r="A31" s="8" t="s">
        <v>12</v>
      </c>
      <c r="B31" s="3" t="s">
        <v>6</v>
      </c>
      <c r="C31" s="25">
        <v>0.19672131147540983</v>
      </c>
      <c r="D31" s="25">
        <v>0.5714285714285714</v>
      </c>
      <c r="E31" s="25">
        <v>0.34545454545454546</v>
      </c>
      <c r="F31" s="25">
        <v>0.453125</v>
      </c>
      <c r="G31" s="25">
        <f t="shared" ref="G31:AH31" si="66">G16/C16-1</f>
        <v>0.94594594594594605</v>
      </c>
      <c r="H31" s="25">
        <f t="shared" si="66"/>
        <v>0.62337662337662336</v>
      </c>
      <c r="I31" s="25">
        <f t="shared" si="66"/>
        <v>0.44594594594594605</v>
      </c>
      <c r="J31" s="25">
        <f t="shared" si="66"/>
        <v>0.47872340425531923</v>
      </c>
      <c r="K31" s="25">
        <f t="shared" si="66"/>
        <v>0.19444444444444442</v>
      </c>
      <c r="L31" s="25">
        <f t="shared" si="66"/>
        <v>6.4000000000000057E-2</v>
      </c>
      <c r="M31" s="25">
        <f t="shared" si="66"/>
        <v>3.7383177570093462E-2</v>
      </c>
      <c r="N31" s="25">
        <f t="shared" si="66"/>
        <v>0.1151079136690647</v>
      </c>
      <c r="O31" s="25">
        <f t="shared" si="66"/>
        <v>-0.33720930232558144</v>
      </c>
      <c r="P31" s="25">
        <f t="shared" si="66"/>
        <v>-0.68421052631578949</v>
      </c>
      <c r="Q31" s="25">
        <f t="shared" si="66"/>
        <v>-0.32432432432432434</v>
      </c>
      <c r="R31" s="25">
        <f t="shared" si="66"/>
        <v>-0.3032258064516129</v>
      </c>
      <c r="S31" s="25">
        <f t="shared" si="66"/>
        <v>-0.29824561403508776</v>
      </c>
      <c r="T31" s="25">
        <f t="shared" si="66"/>
        <v>0.80952380952380953</v>
      </c>
      <c r="U31" s="25">
        <f t="shared" si="66"/>
        <v>-0.30666666666666664</v>
      </c>
      <c r="V31" s="25">
        <f t="shared" si="66"/>
        <v>-0.10185185185185186</v>
      </c>
      <c r="W31" s="25">
        <f t="shared" si="66"/>
        <v>0.39999999999999991</v>
      </c>
      <c r="X31" s="25">
        <f t="shared" si="66"/>
        <v>0.32894736842105265</v>
      </c>
      <c r="Y31" s="25">
        <f t="shared" si="66"/>
        <v>0.78846153846153855</v>
      </c>
      <c r="Z31" s="25">
        <f t="shared" si="66"/>
        <v>-8.2474226804123751E-2</v>
      </c>
      <c r="AA31" s="25">
        <f t="shared" si="66"/>
        <v>5.3571428571428603E-2</v>
      </c>
      <c r="AB31" s="25">
        <f t="shared" si="66"/>
        <v>0.15841584158415833</v>
      </c>
      <c r="AC31" s="25">
        <f t="shared" si="66"/>
        <v>-1.0752688172043001E-2</v>
      </c>
      <c r="AD31" s="19">
        <f t="shared" si="66"/>
        <v>0.60674157303370779</v>
      </c>
      <c r="AE31" s="19">
        <f t="shared" si="66"/>
        <v>0.32203389830508478</v>
      </c>
      <c r="AF31" s="19">
        <f t="shared" si="66"/>
        <v>0.31623931623931623</v>
      </c>
      <c r="AG31" s="19">
        <f t="shared" si="66"/>
        <v>0.60869565217391308</v>
      </c>
      <c r="AH31" s="19">
        <f t="shared" si="66"/>
        <v>0.39160839160839167</v>
      </c>
      <c r="AI31" s="19">
        <f t="shared" ref="AI31" si="67">AI16/AE16-1</f>
        <v>0.14102564102564097</v>
      </c>
      <c r="AJ31" s="19">
        <f t="shared" ref="AJ31:AJ33" si="68">AJ16/AF16-1</f>
        <v>0.62337662337662336</v>
      </c>
      <c r="AL31" s="19">
        <v>0.38427947598253276</v>
      </c>
      <c r="AM31" s="33">
        <f t="shared" ref="AM31:AS31" si="69">AM16/AL16-1</f>
        <v>0.61442006269592486</v>
      </c>
      <c r="AN31" s="33">
        <f t="shared" si="69"/>
        <v>0.10873786407766994</v>
      </c>
      <c r="AO31" s="41">
        <f t="shared" si="69"/>
        <v>-0.40630472854640975</v>
      </c>
      <c r="AP31" s="41">
        <f t="shared" si="69"/>
        <v>-0.10029498525073743</v>
      </c>
      <c r="AQ31" s="33">
        <f t="shared" si="69"/>
        <v>0.29508196721311486</v>
      </c>
      <c r="AR31" s="33">
        <f t="shared" si="69"/>
        <v>0.18987341772151889</v>
      </c>
      <c r="AS31" s="33">
        <f t="shared" si="69"/>
        <v>0.39787234042553199</v>
      </c>
    </row>
    <row r="32" spans="1:45" x14ac:dyDescent="0.35">
      <c r="A32" s="8" t="s">
        <v>13</v>
      </c>
      <c r="B32" s="3" t="s">
        <v>9</v>
      </c>
      <c r="C32" s="17" t="s">
        <v>21</v>
      </c>
      <c r="D32" s="17" t="s">
        <v>21</v>
      </c>
      <c r="E32" s="17" t="s">
        <v>21</v>
      </c>
      <c r="F32" s="17" t="s">
        <v>21</v>
      </c>
      <c r="G32" s="17" t="s">
        <v>21</v>
      </c>
      <c r="H32" s="17" t="s">
        <v>21</v>
      </c>
      <c r="I32" s="17" t="s">
        <v>21</v>
      </c>
      <c r="J32" s="17" t="s">
        <v>21</v>
      </c>
      <c r="K32" s="17" t="s">
        <v>21</v>
      </c>
      <c r="L32" s="31" t="s">
        <v>21</v>
      </c>
      <c r="M32" s="17" t="s">
        <v>21</v>
      </c>
      <c r="N32" s="38" t="s">
        <v>21</v>
      </c>
      <c r="O32" s="17" t="s">
        <v>21</v>
      </c>
      <c r="P32" s="31" t="s">
        <v>21</v>
      </c>
      <c r="Q32" s="17" t="s">
        <v>21</v>
      </c>
      <c r="R32" s="17" t="s">
        <v>21</v>
      </c>
      <c r="S32" s="17" t="s">
        <v>21</v>
      </c>
      <c r="T32" s="17" t="s">
        <v>21</v>
      </c>
      <c r="U32" s="17" t="s">
        <v>21</v>
      </c>
      <c r="V32" s="17" t="s">
        <v>21</v>
      </c>
      <c r="W32" s="17" t="s">
        <v>21</v>
      </c>
      <c r="X32" s="17" t="s">
        <v>21</v>
      </c>
      <c r="Y32" s="17" t="s">
        <v>21</v>
      </c>
      <c r="Z32" s="17" t="s">
        <v>21</v>
      </c>
      <c r="AA32" s="17" t="s">
        <v>21</v>
      </c>
      <c r="AB32" s="17" t="s">
        <v>21</v>
      </c>
      <c r="AC32" s="17" t="s">
        <v>21</v>
      </c>
      <c r="AD32" s="17" t="s">
        <v>21</v>
      </c>
      <c r="AE32" s="17" t="s">
        <v>21</v>
      </c>
      <c r="AF32" s="17" t="s">
        <v>21</v>
      </c>
      <c r="AG32" s="17" t="s">
        <v>21</v>
      </c>
      <c r="AH32" s="17" t="s">
        <v>21</v>
      </c>
      <c r="AI32" s="17" t="s">
        <v>21</v>
      </c>
      <c r="AJ32" s="19">
        <f t="shared" si="68"/>
        <v>0.16666666666666674</v>
      </c>
      <c r="AL32" s="19">
        <v>0.60000000000000009</v>
      </c>
      <c r="AM32" s="41">
        <f>AM17/AL17-1</f>
        <v>-0.19999999999999996</v>
      </c>
      <c r="AN32" s="41">
        <f t="shared" ref="AN32:AS34" si="70">AN17/AM17-1</f>
        <v>-0.25</v>
      </c>
      <c r="AO32" s="41">
        <f t="shared" si="70"/>
        <v>-0.20833333333333337</v>
      </c>
      <c r="AP32" s="41">
        <f t="shared" si="70"/>
        <v>-0.57894736842105265</v>
      </c>
      <c r="AQ32" s="33">
        <f t="shared" si="70"/>
        <v>0.875</v>
      </c>
      <c r="AR32" s="33">
        <f t="shared" si="70"/>
        <v>0.66666666666666674</v>
      </c>
      <c r="AS32" s="57">
        <f t="shared" si="70"/>
        <v>-0.19999999999999996</v>
      </c>
    </row>
    <row r="33" spans="1:45" x14ac:dyDescent="0.35">
      <c r="A33" s="8" t="s">
        <v>14</v>
      </c>
      <c r="B33" s="3" t="s">
        <v>10</v>
      </c>
      <c r="C33" s="17">
        <v>0.75</v>
      </c>
      <c r="D33" s="17">
        <v>0.41176470588235303</v>
      </c>
      <c r="E33" s="17">
        <v>-0.33333333333333337</v>
      </c>
      <c r="F33" s="25">
        <v>0.22727272727272729</v>
      </c>
      <c r="G33" s="25">
        <f t="shared" ref="G33" si="71">G18/C18-1</f>
        <v>7.1428571428571397E-2</v>
      </c>
      <c r="H33" s="25">
        <f t="shared" ref="H33" si="72">H18/D18-1</f>
        <v>0</v>
      </c>
      <c r="I33" s="25">
        <f t="shared" ref="I33" si="73">I18/E18-1</f>
        <v>0.33333333333333326</v>
      </c>
      <c r="J33" s="25">
        <f t="shared" ref="J33" si="74">J18/F18-1</f>
        <v>0</v>
      </c>
      <c r="K33" s="25">
        <f t="shared" ref="K33" si="75">K18/G18-1</f>
        <v>-0.23333333333333328</v>
      </c>
      <c r="L33" s="25">
        <f t="shared" ref="L33" si="76">L18/H18-1</f>
        <v>-0.375</v>
      </c>
      <c r="M33" s="25">
        <f t="shared" ref="M33" si="77">M18/I18-1</f>
        <v>-0.4375</v>
      </c>
      <c r="N33" s="25">
        <f t="shared" ref="N33" si="78">N18/J18-1</f>
        <v>-0.18518518518518523</v>
      </c>
      <c r="O33" s="25">
        <f t="shared" ref="O33" si="79">O18/K18-1</f>
        <v>-0.39130434782608692</v>
      </c>
      <c r="P33" s="25">
        <f t="shared" ref="P33" si="80">P18/L18-1</f>
        <v>-0.26666666666666672</v>
      </c>
      <c r="Q33" s="25">
        <f t="shared" ref="Q33" si="81">Q18/M18-1</f>
        <v>0</v>
      </c>
      <c r="R33" s="25">
        <f t="shared" ref="R33" si="82">R18/N18-1</f>
        <v>-0.31818181818181823</v>
      </c>
      <c r="S33" s="25">
        <f t="shared" ref="S33" si="83">S18/O18-1</f>
        <v>-0.1428571428571429</v>
      </c>
      <c r="T33" s="25">
        <f t="shared" ref="T33" si="84">T18/P18-1</f>
        <v>-0.54545454545454541</v>
      </c>
      <c r="U33" s="25">
        <f t="shared" ref="U33" si="85">U18/Q18-1</f>
        <v>-0.44444444444444442</v>
      </c>
      <c r="V33" s="25">
        <f t="shared" ref="V33" si="86">V18/R18-1</f>
        <v>-0.8</v>
      </c>
      <c r="W33" s="25">
        <f t="shared" ref="W33" si="87">W18/S18-1</f>
        <v>-0.25</v>
      </c>
      <c r="X33" s="25">
        <f t="shared" ref="X33" si="88">X18/T18-1</f>
        <v>0.39999999999999991</v>
      </c>
      <c r="Y33" s="25">
        <f t="shared" ref="Y33" si="89">Y18/U18-1</f>
        <v>0.39999999999999991</v>
      </c>
      <c r="Z33" s="25">
        <f t="shared" ref="Z33" si="90">Z18/V18-1</f>
        <v>4.666666666666667</v>
      </c>
      <c r="AA33" s="25">
        <f t="shared" ref="AA33" si="91">AA18/W18-1</f>
        <v>0.33333333333333326</v>
      </c>
      <c r="AB33" s="25">
        <f t="shared" ref="AB33:AH33" si="92">AB18/X18-1</f>
        <v>1.1428571428571428</v>
      </c>
      <c r="AC33" s="25">
        <f t="shared" si="92"/>
        <v>0.14285714285714279</v>
      </c>
      <c r="AD33" s="53">
        <f t="shared" si="92"/>
        <v>-0.41176470588235292</v>
      </c>
      <c r="AE33" s="19">
        <f t="shared" si="92"/>
        <v>8.3333333333333259E-2</v>
      </c>
      <c r="AF33" s="53">
        <f t="shared" si="92"/>
        <v>-0.1333333333333333</v>
      </c>
      <c r="AG33" s="19">
        <f t="shared" si="92"/>
        <v>0.5</v>
      </c>
      <c r="AH33" s="19">
        <f t="shared" si="92"/>
        <v>0.30000000000000004</v>
      </c>
      <c r="AI33" s="19">
        <f>AI18/AD18-1</f>
        <v>0</v>
      </c>
      <c r="AJ33" s="19">
        <f t="shared" si="68"/>
        <v>-0.30769230769230771</v>
      </c>
      <c r="AL33" s="19">
        <v>0.24657534246575352</v>
      </c>
      <c r="AM33" s="33">
        <f>AM18/AL18-1</f>
        <v>6.5934065934065922E-2</v>
      </c>
      <c r="AN33" s="41">
        <f t="shared" si="70"/>
        <v>-0.28865979381443296</v>
      </c>
      <c r="AO33" s="41">
        <f t="shared" si="70"/>
        <v>-0.28985507246376807</v>
      </c>
      <c r="AP33" s="41">
        <f t="shared" si="70"/>
        <v>-0.48979591836734693</v>
      </c>
      <c r="AQ33" s="33">
        <f t="shared" si="70"/>
        <v>0.60000000000000009</v>
      </c>
      <c r="AR33" s="33">
        <f t="shared" si="70"/>
        <v>0.125</v>
      </c>
      <c r="AS33" s="33">
        <f t="shared" si="70"/>
        <v>0.1333333333333333</v>
      </c>
    </row>
    <row r="34" spans="1:45" x14ac:dyDescent="0.35">
      <c r="A34" s="14"/>
      <c r="B34" s="15" t="s">
        <v>11</v>
      </c>
      <c r="C34" s="23">
        <v>0.44999999999999996</v>
      </c>
      <c r="D34" s="23">
        <v>0.37804878048780477</v>
      </c>
      <c r="E34" s="23">
        <v>0.12048192771084332</v>
      </c>
      <c r="F34" s="23">
        <v>0.4285714285714286</v>
      </c>
      <c r="G34" s="23">
        <f t="shared" ref="G34" si="93">G19/C19-1</f>
        <v>0.60344827586206895</v>
      </c>
      <c r="H34" s="23">
        <f t="shared" ref="H34" si="94">H19/D19-1</f>
        <v>0.41592920353982299</v>
      </c>
      <c r="I34" s="23">
        <f t="shared" ref="I34" si="95">I19/E19-1</f>
        <v>0.38709677419354849</v>
      </c>
      <c r="J34" s="23">
        <f t="shared" ref="J34" si="96">J19/F19-1</f>
        <v>0.34615384615384626</v>
      </c>
      <c r="K34" s="23">
        <f t="shared" ref="K34" si="97">K19/G19-1</f>
        <v>9.6774193548387011E-2</v>
      </c>
      <c r="L34" s="32">
        <f t="shared" ref="L34" si="98">L19/H19-1</f>
        <v>-4.3749999999999956E-2</v>
      </c>
      <c r="M34" s="24">
        <f t="shared" ref="M34" si="99">M19/I19-1</f>
        <v>-2.3255813953488413E-2</v>
      </c>
      <c r="N34" s="39">
        <f t="shared" ref="N34" si="100">N19/J19-1</f>
        <v>6.2857142857142945E-2</v>
      </c>
      <c r="O34" s="24">
        <f t="shared" ref="O34" si="101">O19/K19-1</f>
        <v>-0.34803921568627449</v>
      </c>
      <c r="P34" s="40">
        <f t="shared" ref="P34" si="102">P19/L19-1</f>
        <v>-0.60784313725490202</v>
      </c>
      <c r="Q34" s="24">
        <f t="shared" ref="Q34" si="103">Q19/M19-1</f>
        <v>-0.26984126984126988</v>
      </c>
      <c r="R34" s="24">
        <f t="shared" ref="R34" si="104">R19/N19-1</f>
        <v>-0.31182795698924726</v>
      </c>
      <c r="S34" s="24">
        <f t="shared" ref="S34" si="105">S19/O19-1</f>
        <v>-0.3007518796992481</v>
      </c>
      <c r="T34" s="24">
        <f t="shared" ref="T34" si="106">T19/P19-1</f>
        <v>0.3833333333333333</v>
      </c>
      <c r="U34" s="24">
        <f t="shared" ref="U34" si="107">U19/Q19-1</f>
        <v>-0.33695652173913049</v>
      </c>
      <c r="V34" s="24">
        <f t="shared" ref="V34" si="108">V19/R19-1</f>
        <v>-0.1875</v>
      </c>
      <c r="W34" s="24">
        <f t="shared" ref="W34" si="109">W19/S19-1</f>
        <v>0.36559139784946226</v>
      </c>
      <c r="X34" s="23">
        <f t="shared" ref="X34" si="110">X19/T19-1</f>
        <v>0.36144578313253017</v>
      </c>
      <c r="Y34" s="23">
        <f t="shared" ref="Y34" si="111">Y19/U19-1</f>
        <v>0.67213114754098369</v>
      </c>
      <c r="Z34" s="23">
        <f t="shared" ref="Z34" si="112">Z19/V19-1</f>
        <v>7.6923076923076872E-2</v>
      </c>
      <c r="AA34" s="23">
        <f t="shared" ref="AA34" si="113">AA19/W19-1</f>
        <v>7.0866141732283561E-2</v>
      </c>
      <c r="AB34" s="23">
        <f t="shared" ref="AB34" si="114">AB19/X19-1</f>
        <v>0.23893805309734506</v>
      </c>
      <c r="AC34" s="23">
        <f t="shared" ref="AC34:AH34" si="115">AC19/Y19-1</f>
        <v>3.9215686274509887E-2</v>
      </c>
      <c r="AD34" s="23">
        <f t="shared" si="115"/>
        <v>0.4375</v>
      </c>
      <c r="AE34" s="23">
        <f t="shared" si="115"/>
        <v>0.30147058823529416</v>
      </c>
      <c r="AF34" s="23">
        <f t="shared" si="115"/>
        <v>0.26428571428571423</v>
      </c>
      <c r="AG34" s="23">
        <f t="shared" si="115"/>
        <v>0.54716981132075482</v>
      </c>
      <c r="AH34" s="23">
        <f t="shared" si="115"/>
        <v>0.34782608695652173</v>
      </c>
      <c r="AI34" s="23">
        <f>AI19/AD19-1</f>
        <v>0.2422360248447204</v>
      </c>
      <c r="AJ34" s="23">
        <f>AJ19/AE19-1</f>
        <v>0.51977401129943512</v>
      </c>
      <c r="AL34" s="24">
        <v>0.34523809523809534</v>
      </c>
      <c r="AM34" s="40">
        <f>AM19/AL19-1</f>
        <v>0.43487858719646799</v>
      </c>
      <c r="AN34" s="23">
        <f t="shared" si="70"/>
        <v>2.9230769230769171E-2</v>
      </c>
      <c r="AO34" s="24">
        <f t="shared" si="70"/>
        <v>-0.38266068759342298</v>
      </c>
      <c r="AP34" s="24">
        <f t="shared" si="70"/>
        <v>-0.17433414043583539</v>
      </c>
      <c r="AQ34" s="23">
        <f t="shared" si="70"/>
        <v>0.33137829912023453</v>
      </c>
      <c r="AR34" s="23">
        <f t="shared" si="70"/>
        <v>0.19603524229074898</v>
      </c>
      <c r="AS34" s="23">
        <f t="shared" si="70"/>
        <v>0.35359116022099446</v>
      </c>
    </row>
  </sheetData>
  <phoneticPr fontId="9" type="noConversion"/>
  <conditionalFormatting sqref="G22:AJ25">
    <cfRule type="cellIs" dxfId="3" priority="4" operator="greaterThan">
      <formula>0</formula>
    </cfRule>
    <cfRule type="cellIs" dxfId="2" priority="3" operator="lessThan">
      <formula>0</formula>
    </cfRule>
  </conditionalFormatting>
  <conditionalFormatting sqref="C31:AJ34">
    <cfRule type="cellIs" dxfId="0" priority="2" operator="greaterThan">
      <formula>0</formula>
    </cfRule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ALTARES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Millon Thierry</dc:creator>
  <cp:lastModifiedBy>Millon Thierry</cp:lastModifiedBy>
  <dcterms:created xsi:type="dcterms:W3CDTF">2015-10-13T08:57:37Z</dcterms:created>
  <dcterms:modified xsi:type="dcterms:W3CDTF">2025-07-10T07:50:26Z</dcterms:modified>
</cp:coreProperties>
</file>